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360" yWindow="165" windowWidth="18720" windowHeight="9915"/>
  </bookViews>
  <sheets>
    <sheet name="Beacon Structure" sheetId="5" r:id="rId1"/>
    <sheet name="Message List" sheetId="4" r:id="rId2"/>
    <sheet name="MixW2 Decoder Operation" sheetId="8" r:id="rId3"/>
    <sheet name="SDR Sharp USB Operation" sheetId="9" r:id="rId4"/>
  </sheets>
  <externalReferences>
    <externalReference r:id="rId5"/>
    <externalReference r:id="rId6"/>
  </externalReferences>
  <calcPr calcId="145621"/>
</workbook>
</file>

<file path=xl/calcChain.xml><?xml version="1.0" encoding="utf-8"?>
<calcChain xmlns="http://schemas.openxmlformats.org/spreadsheetml/2006/main">
  <c r="F393" i="4" l="1"/>
  <c r="F394" i="4"/>
  <c r="E94" i="4" l="1"/>
  <c r="E95" i="4" s="1"/>
  <c r="E97" i="4"/>
  <c r="E25" i="4"/>
  <c r="E35" i="4" s="1"/>
  <c r="E36" i="4" s="1"/>
  <c r="I3" i="4"/>
  <c r="F400" i="4" l="1"/>
  <c r="F399" i="4"/>
  <c r="F398" i="4"/>
  <c r="F397" i="4"/>
  <c r="F396" i="4"/>
  <c r="F395" i="4"/>
  <c r="E58" i="4" l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U134" i="4" l="1"/>
  <c r="U135" i="4" s="1"/>
  <c r="U112" i="4"/>
  <c r="U113" i="4" s="1"/>
  <c r="U114" i="4" s="1"/>
  <c r="U115" i="4" s="1"/>
  <c r="E211" i="4"/>
  <c r="E212" i="4" s="1"/>
  <c r="E213" i="4" s="1"/>
  <c r="E214" i="4" s="1"/>
  <c r="E215" i="4" s="1"/>
  <c r="E216" i="4" s="1"/>
  <c r="E217" i="4" s="1"/>
  <c r="E218" i="4" s="1"/>
  <c r="E219" i="4" s="1"/>
  <c r="E220" i="4" s="1"/>
  <c r="E221" i="4" s="1"/>
  <c r="E222" i="4" s="1"/>
  <c r="E223" i="4" s="1"/>
  <c r="E224" i="4" s="1"/>
  <c r="E225" i="4" s="1"/>
  <c r="E226" i="4" s="1"/>
  <c r="E227" i="4" s="1"/>
  <c r="E228" i="4" s="1"/>
  <c r="E229" i="4" s="1"/>
  <c r="E230" i="4" s="1"/>
  <c r="E231" i="4" s="1"/>
  <c r="E232" i="4" s="1"/>
  <c r="E233" i="4" s="1"/>
  <c r="E234" i="4" s="1"/>
  <c r="U104" i="4" l="1"/>
  <c r="U105" i="4" s="1"/>
  <c r="U106" i="4" s="1"/>
  <c r="A111" i="4" l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D199" i="4" l="1"/>
  <c r="E200" i="4"/>
  <c r="E201" i="4" s="1"/>
  <c r="E202" i="4" s="1"/>
  <c r="E203" i="4" s="1"/>
  <c r="E204" i="4" s="1"/>
  <c r="E205" i="4" s="1"/>
  <c r="E206" i="4" s="1"/>
  <c r="E207" i="4" s="1"/>
  <c r="E208" i="4" s="1"/>
  <c r="E209" i="4" s="1"/>
  <c r="E149" i="4"/>
  <c r="E150" i="4" s="1"/>
  <c r="E151" i="4" s="1"/>
  <c r="E152" i="4" s="1"/>
  <c r="E153" i="4" s="1"/>
  <c r="E154" i="4" s="1"/>
  <c r="E155" i="4" s="1"/>
  <c r="E140" i="4"/>
  <c r="E141" i="4" s="1"/>
  <c r="E142" i="4" s="1"/>
  <c r="E143" i="4" s="1"/>
  <c r="E144" i="4" s="1"/>
  <c r="E145" i="4" s="1"/>
  <c r="E146" i="4" s="1"/>
  <c r="E147" i="4" s="1"/>
  <c r="E168" i="4" l="1"/>
  <c r="E169" i="4" s="1"/>
  <c r="E170" i="4" s="1"/>
  <c r="E171" i="4" s="1"/>
  <c r="E172" i="4" s="1"/>
  <c r="E173" i="4" s="1"/>
  <c r="E174" i="4" s="1"/>
  <c r="E175" i="4" s="1"/>
  <c r="E176" i="4" s="1"/>
  <c r="E177" i="4" s="1"/>
  <c r="E186" i="4" s="1"/>
  <c r="D148" i="4" s="1"/>
  <c r="E156" i="4"/>
  <c r="E157" i="4" s="1"/>
  <c r="E158" i="4" s="1"/>
  <c r="E159" i="4" s="1"/>
  <c r="E160" i="4" s="1"/>
  <c r="E161" i="4" s="1"/>
  <c r="E162" i="4" s="1"/>
  <c r="E163" i="4" s="1"/>
  <c r="E164" i="4" s="1"/>
  <c r="E165" i="4" s="1"/>
  <c r="E166" i="4" s="1"/>
  <c r="E236" i="4"/>
  <c r="E237" i="4" s="1"/>
  <c r="E238" i="4" s="1"/>
  <c r="E239" i="4" s="1"/>
  <c r="E240" i="4" s="1"/>
  <c r="E241" i="4" s="1"/>
  <c r="E242" i="4" s="1"/>
  <c r="E243" i="4" s="1"/>
  <c r="E244" i="4" s="1"/>
  <c r="E245" i="4" s="1"/>
  <c r="E246" i="4" s="1"/>
  <c r="E247" i="4" s="1"/>
  <c r="E248" i="4" s="1"/>
  <c r="E249" i="4" s="1"/>
  <c r="E250" i="4" s="1"/>
  <c r="E251" i="4" s="1"/>
  <c r="E252" i="4" s="1"/>
  <c r="E300" i="4"/>
  <c r="E301" i="4" s="1"/>
  <c r="E302" i="4" s="1"/>
  <c r="E303" i="4" s="1"/>
  <c r="E304" i="4" s="1"/>
  <c r="E305" i="4" s="1"/>
  <c r="E306" i="4" s="1"/>
  <c r="E307" i="4" s="1"/>
  <c r="E308" i="4" s="1"/>
  <c r="E309" i="4" l="1"/>
  <c r="E310" i="4" s="1"/>
  <c r="E311" i="4" s="1"/>
</calcChain>
</file>

<file path=xl/comments1.xml><?xml version="1.0" encoding="utf-8"?>
<comments xmlns="http://schemas.openxmlformats.org/spreadsheetml/2006/main">
  <authors>
    <author>lv0003</author>
    <author>lourens</author>
  </authors>
  <commentList>
    <comment ref="C1" authorId="0">
      <text>
        <r>
          <rPr>
            <sz val="9"/>
            <color indexed="81"/>
            <rFont val="Tahoma"/>
            <family val="2"/>
          </rPr>
          <t xml:space="preserve">This column is only for documentation purposes
</t>
        </r>
      </text>
    </comment>
    <comment ref="O1" authorId="1">
      <text>
        <r>
          <rPr>
            <b/>
            <sz val="9"/>
            <color indexed="81"/>
            <rFont val="Tahoma"/>
            <family val="2"/>
          </rPr>
          <t>Do not append or prepend the node name to the name of the enum. This will happen automatically once source code is generated</t>
        </r>
      </text>
    </comment>
  </commentList>
</comments>
</file>

<file path=xl/sharedStrings.xml><?xml version="1.0" encoding="utf-8"?>
<sst xmlns="http://schemas.openxmlformats.org/spreadsheetml/2006/main" count="1536" uniqueCount="755">
  <si>
    <t>ms</t>
  </si>
  <si>
    <t>tlm id</t>
  </si>
  <si>
    <t>Interface version</t>
  </si>
  <si>
    <t>Name (display)</t>
  </si>
  <si>
    <t>Description</t>
  </si>
  <si>
    <t>Channel length (bits)</t>
  </si>
  <si>
    <t>Channel offset (bits)</t>
  </si>
  <si>
    <t>Channel name (display)</t>
  </si>
  <si>
    <t>Channel description</t>
  </si>
  <si>
    <t>Channel data type</t>
  </si>
  <si>
    <t>Unsigned integer</t>
  </si>
  <si>
    <t>frame length (bytes)</t>
  </si>
  <si>
    <t>List</t>
  </si>
  <si>
    <t>List value</t>
  </si>
  <si>
    <t>List value name (source)</t>
  </si>
  <si>
    <t>List value name (display)</t>
  </si>
  <si>
    <t>List value description</t>
  </si>
  <si>
    <t>Boolean</t>
  </si>
  <si>
    <t>No Error</t>
  </si>
  <si>
    <t>List name (source)</t>
  </si>
  <si>
    <t>Signed integer</t>
  </si>
  <si>
    <t>Unit</t>
  </si>
  <si>
    <t>deg</t>
  </si>
  <si>
    <t>*already defined</t>
  </si>
  <si>
    <t>UnixTime</t>
  </si>
  <si>
    <t>s</t>
  </si>
  <si>
    <t>Current state of the Attitude Control Processor</t>
  </si>
  <si>
    <t>ControlMode</t>
  </si>
  <si>
    <t>Current attitude estimation mode</t>
  </si>
  <si>
    <t>Attitude Estimation Mode</t>
  </si>
  <si>
    <t>Control Mode</t>
  </si>
  <si>
    <t>Current attitude control mode</t>
  </si>
  <si>
    <t>CubeControl Signal Enabled</t>
  </si>
  <si>
    <t>CubeControl Signal electronics enabled status</t>
  </si>
  <si>
    <t>CubeSense Enabled</t>
  </si>
  <si>
    <t>CubeSense enabled status</t>
  </si>
  <si>
    <t>Commanded Roll Angle</t>
  </si>
  <si>
    <t>Commanded Pitch Angle</t>
  </si>
  <si>
    <t>Commanded Yaw Angle</t>
  </si>
  <si>
    <t>Commanded roll angle</t>
  </si>
  <si>
    <t>Commanded pitch angle</t>
  </si>
  <si>
    <t>Commanded yaw angle</t>
  </si>
  <si>
    <t>Estimated Attitude Angles</t>
  </si>
  <si>
    <t>Estimated attitude angles</t>
  </si>
  <si>
    <t>Estimated Roll Angle</t>
  </si>
  <si>
    <t>Estimated Pitch Angle</t>
  </si>
  <si>
    <t>Estimated Yaw Angle</t>
  </si>
  <si>
    <t>Estimated roll angle</t>
  </si>
  <si>
    <t>Estimated pitch angle</t>
  </si>
  <si>
    <t>Estimated yaw angle</t>
  </si>
  <si>
    <t>Estimated Angular Rates</t>
  </si>
  <si>
    <t>Estimated X Anglular Rate</t>
  </si>
  <si>
    <t>Estimated Y Anglular Rate</t>
  </si>
  <si>
    <t>Estimated Z Anglular Rate</t>
  </si>
  <si>
    <t>Estimated X angular rate</t>
  </si>
  <si>
    <t>Estimated Y angular rate</t>
  </si>
  <si>
    <t>Estimated Z angular rate</t>
  </si>
  <si>
    <t>deg/s</t>
  </si>
  <si>
    <t>X position</t>
  </si>
  <si>
    <t>Y position</t>
  </si>
  <si>
    <t>Z position</t>
  </si>
  <si>
    <t xml:space="preserve">ECI referenced X coordinate </t>
  </si>
  <si>
    <t xml:space="preserve">ECI referenced Y coordinate </t>
  </si>
  <si>
    <t xml:space="preserve">ECI referenced Z coordinate </t>
  </si>
  <si>
    <t>km</t>
  </si>
  <si>
    <t>Satellite Velocity (ECI)</t>
  </si>
  <si>
    <t>Satellite velocity in ECI frame</t>
  </si>
  <si>
    <t>Y Velocity</t>
  </si>
  <si>
    <t>X Velocity</t>
  </si>
  <si>
    <t>Z Velocity</t>
  </si>
  <si>
    <t xml:space="preserve">ECI referenced X velocity </t>
  </si>
  <si>
    <t xml:space="preserve">ECI referenced Y velocity </t>
  </si>
  <si>
    <t xml:space="preserve">ECI referenced Z velocity </t>
  </si>
  <si>
    <t>m/s</t>
  </si>
  <si>
    <t>Satellite Position (LLH)</t>
  </si>
  <si>
    <t>Satellite position in WGS-84 coordinate frame</t>
  </si>
  <si>
    <t>Latitude</t>
  </si>
  <si>
    <t>Longitude</t>
  </si>
  <si>
    <t>Altitude</t>
  </si>
  <si>
    <t xml:space="preserve">WGS-84 Latitude angle </t>
  </si>
  <si>
    <t>Longitude angle</t>
  </si>
  <si>
    <t>WGS-84 altitude</t>
  </si>
  <si>
    <t>rpm</t>
  </si>
  <si>
    <t>Range min</t>
  </si>
  <si>
    <t>Range max</t>
  </si>
  <si>
    <t>Power Control Selection</t>
  </si>
  <si>
    <t>AdcsState</t>
  </si>
  <si>
    <t>Calibration function inverse
USERVAL = …</t>
  </si>
  <si>
    <t>Calibration function
CHANNELVAL = …</t>
  </si>
  <si>
    <t>CSS1</t>
  </si>
  <si>
    <t>CSS2</t>
  </si>
  <si>
    <t>CSS3</t>
  </si>
  <si>
    <t>CSS4</t>
  </si>
  <si>
    <t>CSS5</t>
  </si>
  <si>
    <t>CSS6</t>
  </si>
  <si>
    <t>sampled A/D value - corresponds to COS(sun_angle)</t>
  </si>
  <si>
    <t>Raw Magnetometer</t>
  </si>
  <si>
    <t>MagX</t>
  </si>
  <si>
    <t>MagY</t>
  </si>
  <si>
    <t>MagZ</t>
  </si>
  <si>
    <t>sampled A/D value</t>
  </si>
  <si>
    <t>Magnetic Field Vector</t>
  </si>
  <si>
    <t>Magnetic Field X</t>
  </si>
  <si>
    <t>Rate Sensor Rates</t>
  </si>
  <si>
    <t>Y Angular Rate</t>
  </si>
  <si>
    <t>Z Angular Rate</t>
  </si>
  <si>
    <t>X Angular Rate</t>
  </si>
  <si>
    <t>Wheel Speed</t>
  </si>
  <si>
    <t>Y Wheel Speed</t>
  </si>
  <si>
    <t>X Wheel Speed</t>
  </si>
  <si>
    <t>Z Wheel Speed</t>
  </si>
  <si>
    <t>ADCS State</t>
  </si>
  <si>
    <t>Current ADCS Running mode</t>
  </si>
  <si>
    <t>Error</t>
  </si>
  <si>
    <t>Motor Driver Enabled</t>
  </si>
  <si>
    <t>Motor Driver Electronics enabled status</t>
  </si>
  <si>
    <t>Power and Temperature Measurements</t>
  </si>
  <si>
    <t>CubeSense 3V3 Current</t>
  </si>
  <si>
    <t>CubeSense Nadir SRAM Current</t>
  </si>
  <si>
    <t>CubeSense Sun SRAM Current</t>
  </si>
  <si>
    <t>Magnetorquer Current</t>
  </si>
  <si>
    <t>Momentum Wheel Current</t>
  </si>
  <si>
    <t>Rate Sensor Temperature</t>
  </si>
  <si>
    <t>mA</t>
  </si>
  <si>
    <t>C</t>
  </si>
  <si>
    <t>CubeSense Communications Error</t>
  </si>
  <si>
    <t>Communication error occurred with the CubeSense</t>
  </si>
  <si>
    <t>CubeSense Node Identification Error</t>
  </si>
  <si>
    <t>Nadir sensor capture and detection result</t>
  </si>
  <si>
    <t>Nadir centroid X</t>
  </si>
  <si>
    <t>Nadir centroid Y</t>
  </si>
  <si>
    <t>Busy Status</t>
  </si>
  <si>
    <t>Idle</t>
  </si>
  <si>
    <t>Waiting</t>
  </si>
  <si>
    <t>Waiting to capture</t>
  </si>
  <si>
    <t>Capturing</t>
  </si>
  <si>
    <t>Detecting</t>
  </si>
  <si>
    <t>Detection result</t>
  </si>
  <si>
    <t>NadirResult</t>
  </si>
  <si>
    <t>CameraTimeout</t>
  </si>
  <si>
    <t>Camera timeout</t>
  </si>
  <si>
    <t>Too many edges</t>
  </si>
  <si>
    <t>Not enough edges</t>
  </si>
  <si>
    <t>Matrix Inversion Error</t>
  </si>
  <si>
    <t>Bad Horizon Fit</t>
  </si>
  <si>
    <t>No detection performed</t>
  </si>
  <si>
    <t>Sun sensor capture and detection result</t>
  </si>
  <si>
    <t>Sun centroid X</t>
  </si>
  <si>
    <t>Sun centroid Y</t>
  </si>
  <si>
    <t>SunResult</t>
  </si>
  <si>
    <t>SunNotFound</t>
  </si>
  <si>
    <t>Sun not found</t>
  </si>
  <si>
    <t>Raw Sun Sensor</t>
  </si>
  <si>
    <t>Raw Nadir Sensor</t>
  </si>
  <si>
    <t>Coarse Sun Vector</t>
  </si>
  <si>
    <t>Coarse Sun X</t>
  </si>
  <si>
    <t>Coarse Sun Y</t>
  </si>
  <si>
    <t>Coarse Sun Z</t>
  </si>
  <si>
    <t>Fine Sun Vector</t>
  </si>
  <si>
    <t>Nadir Vector</t>
  </si>
  <si>
    <t>Sun X</t>
  </si>
  <si>
    <t>Sun Y</t>
  </si>
  <si>
    <t>Sun Z</t>
  </si>
  <si>
    <t>Nadir X</t>
  </si>
  <si>
    <t>Nadir Y</t>
  </si>
  <si>
    <t>Nadir Z</t>
  </si>
  <si>
    <t>Nadir azimuth angle</t>
  </si>
  <si>
    <t>Nadir elevation angle</t>
  </si>
  <si>
    <t>Sun azimuth angle</t>
  </si>
  <si>
    <t>Sun elevation angle</t>
  </si>
  <si>
    <t>1s Control Loop Time Exceeded</t>
  </si>
  <si>
    <t>The ADCS control iteration took longer than 1s to execute</t>
  </si>
  <si>
    <t>Current configuration</t>
  </si>
  <si>
    <t>Part-of ID</t>
  </si>
  <si>
    <t>Start Channel</t>
  </si>
  <si>
    <t>Num Channels</t>
  </si>
  <si>
    <t>X Magnetorquer Command</t>
  </si>
  <si>
    <t>Y Magnetorquer Command</t>
  </si>
  <si>
    <t>Z Magnetorquer Command</t>
  </si>
  <si>
    <t>X Magnetorquer Commanded on-time</t>
  </si>
  <si>
    <t>Y Magnetorquer Commanded on-time</t>
  </si>
  <si>
    <t>Z Magnetorquer Commanded on-time</t>
  </si>
  <si>
    <t>Magnetorquer Command</t>
  </si>
  <si>
    <t>Wheel Speed Commands</t>
  </si>
  <si>
    <t>ADCS Measurements</t>
  </si>
  <si>
    <t>Actuator Commands</t>
  </si>
  <si>
    <t>Raw Sensor Measurements</t>
  </si>
  <si>
    <t>Magnetometer Range Error</t>
  </si>
  <si>
    <t>Magnetometer measured magnetic field with size &lt; 100 nT or &gt;100,000nT</t>
  </si>
  <si>
    <t>Configuration Load Error</t>
  </si>
  <si>
    <t>Orbit Parameters Load Error</t>
  </si>
  <si>
    <t>CRC mismatch occurred when reading configuration from flash memory</t>
  </si>
  <si>
    <t>CRC mismatch occurred when reading orbit parameters from flash memory</t>
  </si>
  <si>
    <t>Sun Sensor Overcurrent Detected</t>
  </si>
  <si>
    <t>Sun sensor overcurrent detected</t>
  </si>
  <si>
    <t>Sun Sensor Busy Error</t>
  </si>
  <si>
    <t>Sun sensor was not idle at the start of ADCS loop</t>
  </si>
  <si>
    <t>Sun Sensor Detection Error</t>
  </si>
  <si>
    <t>Sun sensor was unable to detect sun (could be not in FOV)</t>
  </si>
  <si>
    <t>Sun Sensor Range Error</t>
  </si>
  <si>
    <t>Detected sun angles were outside of +/- 90 deg</t>
  </si>
  <si>
    <t>Nadir Sensor Overcurrent Detected</t>
  </si>
  <si>
    <t>Nadir Sensor Busy Error</t>
  </si>
  <si>
    <t>Nadir Sensor Range Error</t>
  </si>
  <si>
    <t>Nadir Sensor Detection Error</t>
  </si>
  <si>
    <t>Nadir sensor overcurrent detected</t>
  </si>
  <si>
    <t>Nadir sensor was not idle at the start of ADCS loop</t>
  </si>
  <si>
    <t>Nadir sensor was unable to compute nadir angles (could be not in FOV)</t>
  </si>
  <si>
    <t>Rate Sensor Range Error</t>
  </si>
  <si>
    <t>Measured Y-body rate is outside of the range +/-20 deg/s</t>
  </si>
  <si>
    <t>Wheel Speed Range Error</t>
  </si>
  <si>
    <t>Wheel speed measurement was outside the range +/-8500 rpm</t>
  </si>
  <si>
    <t>Coarse Sun Sensor Error</t>
  </si>
  <si>
    <t>IGRF Modelled Magnetic Field Vector</t>
  </si>
  <si>
    <t>Estimation Data</t>
  </si>
  <si>
    <t>IGRF Modelled Magnetic Field X</t>
  </si>
  <si>
    <t>IGRF Modelled Magnetic Field Y</t>
  </si>
  <si>
    <t>IGRF Modelled Magnetic Field Z</t>
  </si>
  <si>
    <t>Modelled Sun Vector X</t>
  </si>
  <si>
    <t>Modelled Sun Vector Y</t>
  </si>
  <si>
    <t>Modelled Sun Vector Z</t>
  </si>
  <si>
    <t>Estimated X-gyro Bias</t>
  </si>
  <si>
    <t>Estimated Y-gyro Bias</t>
  </si>
  <si>
    <t>Estimated Z-gyro Bias</t>
  </si>
  <si>
    <t>Innovation Vector X</t>
  </si>
  <si>
    <t>Innovation Vector Y</t>
  </si>
  <si>
    <t>Innovation Vector Z</t>
  </si>
  <si>
    <t>Quaternion Error - Q1</t>
  </si>
  <si>
    <t>Quaternion Error - Q2</t>
  </si>
  <si>
    <t>Quaternion Error - Q3</t>
  </si>
  <si>
    <t>Quaternion Covariance - Q1 RMS</t>
  </si>
  <si>
    <t>Quaternion Covariance - Q2 RMS</t>
  </si>
  <si>
    <t>Quaternion Covariance - Q3 RMS</t>
  </si>
  <si>
    <t>X Angular Rate Covariance</t>
  </si>
  <si>
    <t>Y Angular Rate Covariance</t>
  </si>
  <si>
    <t>Z Angular Rate Covariance</t>
  </si>
  <si>
    <t>Modelled Sun Vector</t>
  </si>
  <si>
    <t>Estimated Gyro Bias</t>
  </si>
  <si>
    <t>Estimation Innovation Vector</t>
  </si>
  <si>
    <t>Quaternion Error Vector</t>
  </si>
  <si>
    <t>Quaternion Covariance</t>
  </si>
  <si>
    <t>Angular Rate Covariance</t>
  </si>
  <si>
    <t>CubeSense Current Measurements</t>
  </si>
  <si>
    <t>Peripheral Current and Temperature Measurements</t>
  </si>
  <si>
    <t>Orbit Parameters are Invalid</t>
  </si>
  <si>
    <t>Configuration is Invalid</t>
  </si>
  <si>
    <t>Magnetorquer Configuration or CSS in invalid. Each principle axis should have a torquer output (1,2, or 3) assigned. At least one CSS per principle axis needed</t>
  </si>
  <si>
    <t>Orbit Parameters are not in allowed bounds (angle exceeding limits etc.). Failed to initialize SGP4 propagator using supplied parameters</t>
  </si>
  <si>
    <t>CubeSense replied with invalid node identification and/or runtime</t>
  </si>
  <si>
    <t>Unable to compute Coarse Sun vector (could be not in FOV)</t>
  </si>
  <si>
    <t>Control Mode Change is not allowed</t>
  </si>
  <si>
    <t>Attempt was made to select control mode without appropriate estimator, or command to set Y-momentum mode while not in steady-state Y-Thomson</t>
  </si>
  <si>
    <t>Estimator Change is not allowed</t>
  </si>
  <si>
    <t>Attempt was made to change to an estimation mode that would be inapropriate for the current control mode</t>
  </si>
  <si>
    <t>Mirrored TC ID</t>
  </si>
  <si>
    <t>Time to perform complete ADCS Update function</t>
  </si>
  <si>
    <t>Time to perform Sensor/actuator communications</t>
  </si>
  <si>
    <t>Time to execute SGP4 propagator</t>
  </si>
  <si>
    <t>Time to execute IGRF computation</t>
  </si>
  <si>
    <t>Returns information about execution times of ACP functions</t>
  </si>
  <si>
    <t>Time to Perform ADCS Update</t>
  </si>
  <si>
    <t>Time to Perform Sensor/Actuator Communications</t>
  </si>
  <si>
    <t>Time to Execute IGRF Model</t>
  </si>
  <si>
    <t>Time to Execute SGP4 Propagator</t>
  </si>
  <si>
    <t>Modelled and measured magnetic field differs in size</t>
  </si>
  <si>
    <t>Modelled and measured magnetic field differs in size by more than 5000 nT</t>
  </si>
  <si>
    <t>SramLatchup</t>
  </si>
  <si>
    <t>TRIAD and EKF reports same attitude</t>
  </si>
  <si>
    <t>Steady-State Y-Thomson detected</t>
  </si>
  <si>
    <t>ImageSaveStatus</t>
  </si>
  <si>
    <t>Status of Image Capture and Save Operation</t>
  </si>
  <si>
    <t>Percentage Complete</t>
  </si>
  <si>
    <t>Status</t>
  </si>
  <si>
    <t>Timeout Waiting For Sensor to Become Available</t>
  </si>
  <si>
    <t>DownloadTimeout</t>
  </si>
  <si>
    <t>Timeout waiting for next frame to become ready</t>
  </si>
  <si>
    <t>DownloadChecksumError</t>
  </si>
  <si>
    <t>Checksum mismatch between downloaded frame and CubeSense frame</t>
  </si>
  <si>
    <t>SD Card Error</t>
  </si>
  <si>
    <t>SdCardError</t>
  </si>
  <si>
    <t>Error writing to SD card</t>
  </si>
  <si>
    <t>NadirOvercurrent</t>
  </si>
  <si>
    <t>Nadir SRAM Overcurrent detected</t>
  </si>
  <si>
    <t>SunOvercurrent</t>
  </si>
  <si>
    <t>Sun SRAM Overcurrent detected</t>
  </si>
  <si>
    <t>Nadir busy status</t>
  </si>
  <si>
    <t>Nadir detection result</t>
  </si>
  <si>
    <t>Sun busy status</t>
  </si>
  <si>
    <t>Sun detection result</t>
  </si>
  <si>
    <t>Power control selection for ADCS components</t>
  </si>
  <si>
    <t>Power and temperature measurements</t>
  </si>
  <si>
    <t>Current ADCS state</t>
  </si>
  <si>
    <t>Calibrated sensor measurements</t>
  </si>
  <si>
    <t>Actuator commands</t>
  </si>
  <si>
    <t>Raw sensor measurements</t>
  </si>
  <si>
    <t>Estimation meta-data</t>
  </si>
  <si>
    <t>Estimated angular rates relative to orbit reference frame</t>
  </si>
  <si>
    <t>Measured magnetic field vector</t>
  </si>
  <si>
    <t>Measured coarse sun vector</t>
  </si>
  <si>
    <t>Measured fine sun vector</t>
  </si>
  <si>
    <t>Measured nadir vector</t>
  </si>
  <si>
    <t>Rate sensor measurements</t>
  </si>
  <si>
    <t>Wheel speed measurement</t>
  </si>
  <si>
    <t>Magnetorquer commands</t>
  </si>
  <si>
    <t>Wheel speed commands</t>
  </si>
  <si>
    <t>IGRF modelled magnetic field vector (orbit frame referenced)</t>
  </si>
  <si>
    <t>Modelled sun vector (orbit frame referenced)</t>
  </si>
  <si>
    <t>Estimated rate sensor bias</t>
  </si>
  <si>
    <t>Estimation innovation vector</t>
  </si>
  <si>
    <t>Quaternion error vector</t>
  </si>
  <si>
    <t>Quaternion covariance</t>
  </si>
  <si>
    <t>Angular rate covariance</t>
  </si>
  <si>
    <t>Raw magnetometer measurements</t>
  </si>
  <si>
    <t>CubeSense current measurements</t>
  </si>
  <si>
    <t>Magnetorquer and wheel current measurement. Rate sensor and MCU temperature measurement</t>
  </si>
  <si>
    <t>SGP4 Orbit Parameters</t>
  </si>
  <si>
    <t>Status of image capture and save operation</t>
  </si>
  <si>
    <t>Sun is Above Local Horizon</t>
  </si>
  <si>
    <t>Sun is above the local horizon (elevation &gt; 0)</t>
  </si>
  <si>
    <t>Node Recovery Error</t>
  </si>
  <si>
    <t>Detected nadir angles were outside of +/- 60 deg</t>
  </si>
  <si>
    <t>TRIAD and EKF reports same attitude (within 10 deg)</t>
  </si>
  <si>
    <t>CubeAim Vbat Current</t>
  </si>
  <si>
    <t>uT</t>
  </si>
  <si>
    <t>CubeAim Current Measurements</t>
  </si>
  <si>
    <t>CubeAim current measurements</t>
  </si>
  <si>
    <t>Current SPG4 orbit TLE</t>
  </si>
  <si>
    <t>CubeAim 3V3 Current</t>
  </si>
  <si>
    <t>CubeAim 5V Current</t>
  </si>
  <si>
    <t>EstimMode</t>
  </si>
  <si>
    <t>10ms units</t>
  </si>
  <si>
    <t>BusyStatus</t>
  </si>
  <si>
    <t>NadirNoError</t>
  </si>
  <si>
    <t>NadirTimeout</t>
  </si>
  <si>
    <t>NadirTooManyEdges</t>
  </si>
  <si>
    <t>NadirNotEnoughEdges</t>
  </si>
  <si>
    <t>NadirMatrixErr</t>
  </si>
  <si>
    <t>NadirBadFit</t>
  </si>
  <si>
    <t>NadirNoDetect</t>
  </si>
  <si>
    <t>SunNoError</t>
  </si>
  <si>
    <t>SunTimeout</t>
  </si>
  <si>
    <t>SunNoDetect</t>
  </si>
  <si>
    <t>Adcs Execution Times</t>
  </si>
  <si>
    <t>ADCS Configuration</t>
  </si>
  <si>
    <t>ADCS Start-up Mode</t>
  </si>
  <si>
    <t>The Current Start-up Behaviour of the ADCS</t>
  </si>
  <si>
    <t>ImgSaveNoError</t>
  </si>
  <si>
    <t>USERVAL*100.0</t>
  </si>
  <si>
    <t>USERVAL*1000.0</t>
  </si>
  <si>
    <t>USERVAL*10.0</t>
  </si>
  <si>
    <t>USERVAL*2.048</t>
  </si>
  <si>
    <t>USERVAL*4.0</t>
  </si>
  <si>
    <t>USERVAL*10000.0</t>
  </si>
  <si>
    <t>CHANNELVAL*0.1</t>
  </si>
  <si>
    <t>CHANNELVAL*0.48828125</t>
  </si>
  <si>
    <t>CHANNELVAL*0.01</t>
  </si>
  <si>
    <t>CHANNELVAL*0.001</t>
  </si>
  <si>
    <t>CHANNELVAL*0.25</t>
  </si>
  <si>
    <t>CHANNELVAL/10000.0</t>
  </si>
  <si>
    <t>CHANNELVAL*0.0001</t>
  </si>
  <si>
    <t>V</t>
  </si>
  <si>
    <t>Length</t>
  </si>
  <si>
    <t>CSS7</t>
  </si>
  <si>
    <t>CSS8</t>
  </si>
  <si>
    <t>CSS9</t>
  </si>
  <si>
    <t>CSS10</t>
  </si>
  <si>
    <t>Uptime</t>
  </si>
  <si>
    <t>CHANNELVAL*3.3/1023</t>
  </si>
  <si>
    <t>USERVAL*1023/3.3</t>
  </si>
  <si>
    <t>CHANNELVAL*CHANNELVAL*0.000239</t>
  </si>
  <si>
    <t>USERVAL</t>
  </si>
  <si>
    <t>CHANNELVAL*0.395</t>
  </si>
  <si>
    <t>mW</t>
  </si>
  <si>
    <t>CHANNELVAL*0.32258-50</t>
  </si>
  <si>
    <t>USERVAL/0.395</t>
  </si>
  <si>
    <t>(USERVAL+50)/0.32258</t>
  </si>
  <si>
    <t>CHANNELVAL*0.016129</t>
  </si>
  <si>
    <t>USERVAL*62.0</t>
  </si>
  <si>
    <t>Voltage of boost converter 1</t>
  </si>
  <si>
    <t>Voltage of boost converter 2</t>
  </si>
  <si>
    <t>Voltage of boost converter 3</t>
  </si>
  <si>
    <t>mV</t>
  </si>
  <si>
    <t>Battery voltage</t>
  </si>
  <si>
    <t>Current in 1</t>
  </si>
  <si>
    <t>Current in 2</t>
  </si>
  <si>
    <t>Current in 3</t>
  </si>
  <si>
    <t>Current from boost converters</t>
  </si>
  <si>
    <t>Current out of battery</t>
  </si>
  <si>
    <t>Current supplied to CubeSense</t>
  </si>
  <si>
    <t>Current supplied to CubeAim 3v3</t>
  </si>
  <si>
    <t>Current supplied to CubeAim 5v</t>
  </si>
  <si>
    <t>Current supplied to antenna</t>
  </si>
  <si>
    <t>Current supplied to HDRM</t>
  </si>
  <si>
    <t>Converter 1 temperature</t>
  </si>
  <si>
    <t>Converter 2 temperature</t>
  </si>
  <si>
    <t>Converter 3 temperature</t>
  </si>
  <si>
    <t>BootCause</t>
  </si>
  <si>
    <t>Cause of last EPS reset</t>
  </si>
  <si>
    <t>Doppler frequency offset</t>
  </si>
  <si>
    <t>Receiver signal strength</t>
  </si>
  <si>
    <t>Transmitter reflected power</t>
  </si>
  <si>
    <t>Transmitter forward power</t>
  </si>
  <si>
    <t>Transmitter current</t>
  </si>
  <si>
    <t>Receiver current</t>
  </si>
  <si>
    <t>Power Amplifier temperature</t>
  </si>
  <si>
    <t>Receiver up-time</t>
  </si>
  <si>
    <t>EpsResetCause</t>
  </si>
  <si>
    <t>EpsResUnknown</t>
  </si>
  <si>
    <t>EpsResDedicatedWdt</t>
  </si>
  <si>
    <t>EpsResI2cWdt</t>
  </si>
  <si>
    <t>EpsResHard</t>
  </si>
  <si>
    <t>EpsResSoft</t>
  </si>
  <si>
    <t>EpsResStackOf</t>
  </si>
  <si>
    <t>EpsResTimerOf</t>
  </si>
  <si>
    <t>EpsResInternalWdt</t>
  </si>
  <si>
    <t>EpsResPowOn</t>
  </si>
  <si>
    <t>Unknown Reset</t>
  </si>
  <si>
    <t>Dedicated Watch-dog</t>
  </si>
  <si>
    <t>I2C Watchdog</t>
  </si>
  <si>
    <t>Hard reset</t>
  </si>
  <si>
    <t>Soft reset</t>
  </si>
  <si>
    <t>Stack overflow</t>
  </si>
  <si>
    <t>Timer overflow</t>
  </si>
  <si>
    <t>Brown-out or power on reset</t>
  </si>
  <si>
    <t>Internal WDT</t>
  </si>
  <si>
    <t>EpsBattMode</t>
  </si>
  <si>
    <t>Nominal</t>
  </si>
  <si>
    <t>Under</t>
  </si>
  <si>
    <t>Over</t>
  </si>
  <si>
    <t>Under voltage</t>
  </si>
  <si>
    <t>Over voltage</t>
  </si>
  <si>
    <t>Battery temperature</t>
  </si>
  <si>
    <t>TRXUV Measured Telemetry</t>
  </si>
  <si>
    <t>EPS Measured Telemetry</t>
  </si>
  <si>
    <t>Failed to Recover an ADCS Node by successive resets</t>
  </si>
  <si>
    <t>Override Beacon is active</t>
  </si>
  <si>
    <t>Antenna module is powered</t>
  </si>
  <si>
    <t>HDRM module is powered</t>
  </si>
  <si>
    <t>I2C Error while communicating with TRXUV</t>
  </si>
  <si>
    <t>Battery voltage is below critical level</t>
  </si>
  <si>
    <t>Battery voltage is below critical. ADCS if off and long-period beacon is active</t>
  </si>
  <si>
    <t>Startup State Load Error</t>
  </si>
  <si>
    <t>CRC mismatch occurred when reading start-up state from flash memory</t>
  </si>
  <si>
    <t>Satellite State</t>
  </si>
  <si>
    <t>Sail deployment is active</t>
  </si>
  <si>
    <t>Communications Error with TRXUV</t>
  </si>
  <si>
    <t>Communications error with EPS</t>
  </si>
  <si>
    <t>Communications Error with Antenna module</t>
  </si>
  <si>
    <t>Communications Error with HDRM</t>
  </si>
  <si>
    <t>Battery voltage dropped below critical theshold</t>
  </si>
  <si>
    <t>Sail deployment motor current threshold exceeded</t>
  </si>
  <si>
    <t>Deployment Motor Current</t>
  </si>
  <si>
    <t>TRXUV Measured Telemetry 1</t>
  </si>
  <si>
    <t>TRXUV Measured Telemetry 2</t>
  </si>
  <si>
    <t>TRXUV Measured Telemetry 3</t>
  </si>
  <si>
    <t>EPS Boost Regulator Voltages</t>
  </si>
  <si>
    <t>EPS Current In</t>
  </si>
  <si>
    <t>EPS Battery Voltage and Currents</t>
  </si>
  <si>
    <t>EPS Current Out 1</t>
  </si>
  <si>
    <t>EPS Current Out 2</t>
  </si>
  <si>
    <t>EPS Temperatures and Boot Cause</t>
  </si>
  <si>
    <t>Current ADCS State</t>
  </si>
  <si>
    <t>Battery mode</t>
  </si>
  <si>
    <t>CubeSense Latch-up occurred</t>
  </si>
  <si>
    <t>CubeAIM 3V3 Enabled</t>
  </si>
  <si>
    <t>CubeAIM 3V3 Latch-up occurred</t>
  </si>
  <si>
    <t>CubeAIM 5V Enabled</t>
  </si>
  <si>
    <t>CubeAIM 5V Latch-up occurred</t>
  </si>
  <si>
    <t>ANTS module Enabled</t>
  </si>
  <si>
    <t>ANTS Latch-up occurred</t>
  </si>
  <si>
    <t>HDRM Enabled</t>
  </si>
  <si>
    <t>HDRM Latch-up occurred</t>
  </si>
  <si>
    <t>Battery heater Enabled</t>
  </si>
  <si>
    <t>EPS counter for CubeSense latch-ups increased</t>
  </si>
  <si>
    <t>EPS counter for CubeAim 3v3 latch-ups increased</t>
  </si>
  <si>
    <t>EPS counter for CubeAim 5V latch-ups increased</t>
  </si>
  <si>
    <t>EPS counter for Antenna module latch-ups increased</t>
  </si>
  <si>
    <t>EPS counter for HDRM latch-ups increased</t>
  </si>
  <si>
    <t>CubeSense is powered</t>
  </si>
  <si>
    <t>CubeAim 3v3 is powered</t>
  </si>
  <si>
    <t>CubeAim 5v is powered</t>
  </si>
  <si>
    <t>CubeControl Motor Enabled</t>
  </si>
  <si>
    <t>CubeControl Motor electronics enabled status</t>
  </si>
  <si>
    <t>Satellite Position (ECI)</t>
  </si>
  <si>
    <t>Satellite position in ECI frame</t>
  </si>
  <si>
    <t>Raw CSS 1 to 6</t>
  </si>
  <si>
    <t>Raw CSS measurements 1 to 6</t>
  </si>
  <si>
    <t>Raw CSS 7 to 10</t>
  </si>
  <si>
    <t>Raw CSS measurements 7 to 10</t>
  </si>
  <si>
    <t>Up-time (s)</t>
  </si>
  <si>
    <t>days</t>
  </si>
  <si>
    <t>USERVAL*256.0</t>
  </si>
  <si>
    <t>CHANNELVAL/256.0</t>
  </si>
  <si>
    <t>CubeAim Signal Communications Error</t>
  </si>
  <si>
    <t>CubeAim Motor Communications Error</t>
  </si>
  <si>
    <t>CubeAim Signal Identification Error</t>
  </si>
  <si>
    <t>CubeAim Motor Identification Error</t>
  </si>
  <si>
    <t>Communication error occurred with the CubeAim Signal MCU</t>
  </si>
  <si>
    <t>Communication error occurred with the CubeAim Motor MCU</t>
  </si>
  <si>
    <t>CubeAimSignal  replied with invalid node identification and/or runtime</t>
  </si>
  <si>
    <t>CubeAimMotor  replied with invalid node identification and/or runtime</t>
  </si>
  <si>
    <t>Ground-test mode active</t>
  </si>
  <si>
    <t>On-ground testing mode is active</t>
  </si>
  <si>
    <t>ADCS Log selection</t>
  </si>
  <si>
    <t>House-keeping Log Selection</t>
  </si>
  <si>
    <t>Current Beacon selection</t>
  </si>
  <si>
    <t>Antennas are currently deployed</t>
  </si>
  <si>
    <t>Solar panels are currently deployed</t>
  </si>
  <si>
    <t>SRAM1 is enabled</t>
  </si>
  <si>
    <t>SRAM2 is enabled</t>
  </si>
  <si>
    <t>SRAM Latch-up Error occurred and could not be recovered</t>
  </si>
  <si>
    <t>SRAM Latch-up Occurred but recovered after power cycle</t>
  </si>
  <si>
    <t>Sail is deployed</t>
  </si>
  <si>
    <t>Ground contact received</t>
  </si>
  <si>
    <t>Position</t>
  </si>
  <si>
    <t>Beacon Settings</t>
  </si>
  <si>
    <t>Current State of the Beacon</t>
  </si>
  <si>
    <t>Beacon Mode</t>
  </si>
  <si>
    <t>Current Beacon Mode</t>
  </si>
  <si>
    <t>Manual Beacon Period</t>
  </si>
  <si>
    <t>Beacon Position</t>
  </si>
  <si>
    <t>Position TLM ID</t>
  </si>
  <si>
    <t>Position Start</t>
  </si>
  <si>
    <t xml:space="preserve">Position Length </t>
  </si>
  <si>
    <t>MessageID</t>
  </si>
  <si>
    <t>SunCamera</t>
  </si>
  <si>
    <t>NadirCamera</t>
  </si>
  <si>
    <t>Camera</t>
  </si>
  <si>
    <t>AutoImage</t>
  </si>
  <si>
    <t>Beacon Image</t>
  </si>
  <si>
    <t>Offset</t>
  </si>
  <si>
    <t>Data</t>
  </si>
  <si>
    <t>Byte array</t>
  </si>
  <si>
    <t>TxBitRate</t>
  </si>
  <si>
    <t>Transmitter Bitrate</t>
  </si>
  <si>
    <t>Download Block Ready</t>
  </si>
  <si>
    <t>Status about download block preparation</t>
  </si>
  <si>
    <t>Ready</t>
  </si>
  <si>
    <t>ParameterError</t>
  </si>
  <si>
    <t>The combination of message length and hole map resulted in invalid array lengths</t>
  </si>
  <si>
    <t>Checksum</t>
  </si>
  <si>
    <t>Block CRC16 Checksum</t>
  </si>
  <si>
    <t>Block Length</t>
  </si>
  <si>
    <t>Block length</t>
  </si>
  <si>
    <t>File Information</t>
  </si>
  <si>
    <t>FileType</t>
  </si>
  <si>
    <t>File Type</t>
  </si>
  <si>
    <t>Busy Updating</t>
  </si>
  <si>
    <t>File Ctr</t>
  </si>
  <si>
    <t>File Counter</t>
  </si>
  <si>
    <t>File Size</t>
  </si>
  <si>
    <t>File Data and Time</t>
  </si>
  <si>
    <t>File Data and Time (unix)</t>
  </si>
  <si>
    <t>File CRC16 Checksum</t>
  </si>
  <si>
    <t>Initialize Upload Complete</t>
  </si>
  <si>
    <t>Busy</t>
  </si>
  <si>
    <t>Busy with file initialization (flash erase, etc.)</t>
  </si>
  <si>
    <t>Upload Block Complete</t>
  </si>
  <si>
    <t>Finalize Upload Block Complete</t>
  </si>
  <si>
    <t>Busy with block finalization</t>
  </si>
  <si>
    <t>Error in block finalization</t>
  </si>
  <si>
    <t>Block  Checksum</t>
  </si>
  <si>
    <t>File upload Block CRC16 Checksum</t>
  </si>
  <si>
    <t>Hole Map 1</t>
  </si>
  <si>
    <t>File Upload Hole Map 1</t>
  </si>
  <si>
    <t>Hole Map</t>
  </si>
  <si>
    <t>Hole Map 2</t>
  </si>
  <si>
    <t>File Upload Hole Map 2</t>
  </si>
  <si>
    <t>Hole Map 3</t>
  </si>
  <si>
    <t>File Upload Hole Map 3</t>
  </si>
  <si>
    <t>Hole Map 4</t>
  </si>
  <si>
    <t>File Upload Hole Map 4</t>
  </si>
  <si>
    <t>Hole Map 5</t>
  </si>
  <si>
    <t>File Upload Hole Map 5</t>
  </si>
  <si>
    <t>Hole Map 6</t>
  </si>
  <si>
    <t>File Upload Hole Map 6</t>
  </si>
  <si>
    <t>Hole Map 7</t>
  </si>
  <si>
    <t>File Upload Hole Map 7</t>
  </si>
  <si>
    <t>Hole Map 8</t>
  </si>
  <si>
    <t>File Upload Hole Map 8</t>
  </si>
  <si>
    <t>Identification</t>
  </si>
  <si>
    <t>Identification information for this node</t>
  </si>
  <si>
    <t>Node type</t>
  </si>
  <si>
    <t>Node type identifier.</t>
  </si>
  <si>
    <t>Firmware version (Major)</t>
  </si>
  <si>
    <t>Firmware version (Minor)</t>
  </si>
  <si>
    <t>Runtime (seconds)</t>
  </si>
  <si>
    <t>Number of seconds since processor start-up</t>
  </si>
  <si>
    <t>Runtime (milliseconds)</t>
  </si>
  <si>
    <t>Number of milliseconds (after the integer second) since processor start-up</t>
  </si>
  <si>
    <t>Boot And Running Program Status</t>
  </si>
  <si>
    <t>Cause of MCU Reset</t>
  </si>
  <si>
    <t>Cause of MCU reset</t>
  </si>
  <si>
    <t>ResetCause</t>
  </si>
  <si>
    <t>PowerOnReset</t>
  </si>
  <si>
    <t>Power-On Reset</t>
  </si>
  <si>
    <t>BrownOutRegulated</t>
  </si>
  <si>
    <t>Brown-Out Detected on Regulated Power</t>
  </si>
  <si>
    <t>BrownOutUnregulated</t>
  </si>
  <si>
    <t>Brown-Out Detected on Unregulated Power</t>
  </si>
  <si>
    <t>ExternalWatchdog</t>
  </si>
  <si>
    <t>External Watchdog Reset</t>
  </si>
  <si>
    <t>ExternalReset</t>
  </si>
  <si>
    <t>External Reset</t>
  </si>
  <si>
    <t>WatchdogReset</t>
  </si>
  <si>
    <t>Watchdog Reset</t>
  </si>
  <si>
    <t>LockupSystemReset</t>
  </si>
  <si>
    <t>Lockup System Reset</t>
  </si>
  <si>
    <t>LockupReset</t>
  </si>
  <si>
    <t>Lockup Reset</t>
  </si>
  <si>
    <t>SystemReqReset</t>
  </si>
  <si>
    <t>SystemRequestReset</t>
  </si>
  <si>
    <t>Unknown</t>
  </si>
  <si>
    <t>Unkown Reset Cause</t>
  </si>
  <si>
    <t>Boot Cause</t>
  </si>
  <si>
    <t>Cause of last reboot</t>
  </si>
  <si>
    <t>Unexpected</t>
  </si>
  <si>
    <t>TrxuvI2cError</t>
  </si>
  <si>
    <t>CommsTimeout</t>
  </si>
  <si>
    <t>CommandedMcuReset</t>
  </si>
  <si>
    <t>CommandedEpsReset</t>
  </si>
  <si>
    <t>Boot Counter</t>
  </si>
  <si>
    <t>Number of times CubeComputer has booted</t>
  </si>
  <si>
    <t>Boot Program Index</t>
  </si>
  <si>
    <t>Index of current running program in flash programs list</t>
  </si>
  <si>
    <t>BootProgramsList</t>
  </si>
  <si>
    <t>RunBootloader</t>
  </si>
  <si>
    <t>Bootloader</t>
  </si>
  <si>
    <t>RunInternalFlashProgram</t>
  </si>
  <si>
    <t>Internal Flash Program</t>
  </si>
  <si>
    <t>RunEeprom</t>
  </si>
  <si>
    <t>EEPROM</t>
  </si>
  <si>
    <t>RunExtFlash1</t>
  </si>
  <si>
    <t>External Flash Program 1</t>
  </si>
  <si>
    <t>RunExtFlash2</t>
  </si>
  <si>
    <t>External Flash Program 2</t>
  </si>
  <si>
    <t>RunExtFlash3</t>
  </si>
  <si>
    <t>External Flash Program 3</t>
  </si>
  <si>
    <t>RunExtFlash4</t>
  </si>
  <si>
    <t>External Flash Program 4</t>
  </si>
  <si>
    <t>RunExtFlash5</t>
  </si>
  <si>
    <t>External Flash Program 5</t>
  </si>
  <si>
    <t>RunExtFlash6</t>
  </si>
  <si>
    <t>External Flash Program 6</t>
  </si>
  <si>
    <t>RunExtFlash7</t>
  </si>
  <si>
    <t>External Flash Program 7</t>
  </si>
  <si>
    <t>Current Unix Time</t>
  </si>
  <si>
    <t>time in s since 01/01/1970, 00:00</t>
  </si>
  <si>
    <t>Milliseconds</t>
  </si>
  <si>
    <t>current millisecond count</t>
  </si>
  <si>
    <t>GoundConnect</t>
  </si>
  <si>
    <t>TLM for Critical Info used in establishing all connections. Also resets GND contact and watchdog</t>
  </si>
  <si>
    <t>RunningProgram</t>
  </si>
  <si>
    <t>BattVoltage</t>
  </si>
  <si>
    <t>SafeMode</t>
  </si>
  <si>
    <t>Task State</t>
  </si>
  <si>
    <t>State of Current Tasks</t>
  </si>
  <si>
    <t>DeOrbitSailADCS_update</t>
  </si>
  <si>
    <t>STATEDOS_SampleHouseKeepingTlm</t>
  </si>
  <si>
    <t>MISSIONDOS_Update</t>
  </si>
  <si>
    <t>EMU_EnterEM1</t>
  </si>
  <si>
    <t>MCU_CheckMemory</t>
  </si>
  <si>
    <t>FT_Update</t>
  </si>
  <si>
    <t>FW_Update</t>
  </si>
  <si>
    <t>BOOT_Update</t>
  </si>
  <si>
    <t>FILES_Update</t>
  </si>
  <si>
    <t>TRXUV_UpdateHkTlm</t>
  </si>
  <si>
    <t>HDRMDOS_UpdateHkTlm</t>
  </si>
  <si>
    <t>EPSDOS_UpdateHkTlm</t>
  </si>
  <si>
    <t>AUTO_Update</t>
  </si>
  <si>
    <t>The number of SRAM2 latchups detected</t>
  </si>
  <si>
    <t>SRAM2 latchups</t>
  </si>
  <si>
    <t>The number of SRAM1 latchups detected</t>
  </si>
  <si>
    <t>SRAM1 latchups</t>
  </si>
  <si>
    <t>SRAM Latchup counters</t>
  </si>
  <si>
    <t>The number of multiple SRAM upsets (per byte) deteced</t>
  </si>
  <si>
    <t>Multiple SRAM upsets</t>
  </si>
  <si>
    <t>The number of double SRAM upsets (per byte) detected</t>
  </si>
  <si>
    <t>Double SRAM upsets</t>
  </si>
  <si>
    <t>The number of single SRAM upsets (per byte) detected</t>
  </si>
  <si>
    <t>Single SRAM upsets</t>
  </si>
  <si>
    <t>EDAC Error Counters</t>
  </si>
  <si>
    <t>UART start-of-message identifier was received without a preceding end-of-message</t>
  </si>
  <si>
    <t>UART incomplete message</t>
  </si>
  <si>
    <t>UART protocol error occurred</t>
  </si>
  <si>
    <t>UART protocol error</t>
  </si>
  <si>
    <t>TC buffer was overrun while receiving a telecommand</t>
  </si>
  <si>
    <t>TC buffer overrun</t>
  </si>
  <si>
    <t>No. of telemetry requests received</t>
  </si>
  <si>
    <t>Telemetry request counter</t>
  </si>
  <si>
    <t>No. of telecommands received</t>
  </si>
  <si>
    <t>Telecommand counter</t>
  </si>
  <si>
    <t>Communication status for the CubeSense. Includes command and telemetry counters and error flags</t>
  </si>
  <si>
    <t>Communication Status</t>
  </si>
  <si>
    <t>Event Parameter</t>
  </si>
  <si>
    <t>Event ID</t>
  </si>
  <si>
    <t>Time of Event</t>
  </si>
  <si>
    <t>Last Logged Event (relative to pointer, adjusted via Advance and Reset TCs (3 &amp; 4)</t>
  </si>
  <si>
    <t>Last Logged Event</t>
  </si>
  <si>
    <t>Cache enabled state</t>
  </si>
  <si>
    <t>Done</t>
  </si>
  <si>
    <t>Set Automation Position</t>
  </si>
  <si>
    <t>Boot Index</t>
  </si>
  <si>
    <t>Selected Boot Program Index</t>
  </si>
  <si>
    <t>ProgramIndex</t>
  </si>
  <si>
    <t>Selected Program Index</t>
  </si>
  <si>
    <t>* already defined</t>
  </si>
  <si>
    <t>BootStatus</t>
  </si>
  <si>
    <t>Boot Status</t>
  </si>
  <si>
    <t>Status of last boot</t>
  </si>
  <si>
    <t>NewSelection</t>
  </si>
  <si>
    <t>New Selection</t>
  </si>
  <si>
    <t>BootSuccess</t>
  </si>
  <si>
    <t>Boot Success</t>
  </si>
  <si>
    <t>BootTry1</t>
  </si>
  <si>
    <t>1 Failed boot attempt</t>
  </si>
  <si>
    <t>BootTry2</t>
  </si>
  <si>
    <t>2 Failed boot attempts</t>
  </si>
  <si>
    <t>BootFail</t>
  </si>
  <si>
    <t>3 Failed boot attempts</t>
  </si>
  <si>
    <t>Copy To Internal Flash Progress</t>
  </si>
  <si>
    <t>Progress of copy to internal flash operation</t>
  </si>
  <si>
    <t>Program Information</t>
  </si>
  <si>
    <t>Program CRC, length</t>
  </si>
  <si>
    <t>Program Index</t>
  </si>
  <si>
    <t>ProgramsList</t>
  </si>
  <si>
    <t>Busy reading</t>
  </si>
  <si>
    <t>File Size (bytes)</t>
  </si>
  <si>
    <t>CRC16 Checksum</t>
  </si>
  <si>
    <t xml:space="preserve">Message ID </t>
  </si>
  <si>
    <t>1byte</t>
  </si>
  <si>
    <t>Varying Length</t>
  </si>
  <si>
    <t>Message Data</t>
  </si>
  <si>
    <t>The offset in the beacons third byte should be added to the offset in the message on the telemetry tab.</t>
  </si>
  <si>
    <t>The data contained in the message ID is given on the Message List tab.</t>
  </si>
  <si>
    <t>Length (Bytes)</t>
  </si>
  <si>
    <t>Message ID</t>
  </si>
  <si>
    <t>EPS Telemetry</t>
  </si>
  <si>
    <t>Radio Telemetry</t>
  </si>
  <si>
    <t>Frequency:</t>
  </si>
  <si>
    <t>Callsign:</t>
  </si>
  <si>
    <t>DOS</t>
  </si>
  <si>
    <t>145.975 MHz</t>
  </si>
  <si>
    <t>AX.25</t>
  </si>
  <si>
    <t>Beacon timing is variable depending on the power levels / ground command. The expectation is that it should broadcast roughly every 30 seconds.</t>
  </si>
  <si>
    <t>SSC/Custom</t>
  </si>
  <si>
    <t>Beacon Format:</t>
  </si>
  <si>
    <t>Format:</t>
  </si>
  <si>
    <t>Packet Structure:</t>
  </si>
  <si>
    <t>Surrey Space Centre, DeorbitSail Beacon Information:</t>
  </si>
  <si>
    <t>Extra messages may be added during ADCS commissioning etc.</t>
  </si>
  <si>
    <t xml:space="preserve">The beacon can be modified in orbit, and will contain different messages depending on the current state of the mission. </t>
  </si>
  <si>
    <t>The beacon is setup to rotate around the following telemetry datasets#</t>
  </si>
  <si>
    <t>Contact: Mr Richard Duke, r.duke@surrey.ac.uk / Dr Chris Bridges, c.p.bridges@surrey.ac.uk</t>
  </si>
  <si>
    <t>Send KISS packets to: deorbitsail.messages@gmail.com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</si>
</sst>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4" fillId="3" borderId="0" applyNumberFormat="0" applyBorder="0" applyAlignment="0" applyProtection="0"/>
    <xf numFmtId="0" fontId="8" fillId="5" borderId="11" applyNumberFormat="0" applyFont="0" applyAlignment="0" applyProtection="0"/>
  </cellStyleXfs>
  <cellXfs count="138">
    <xf numFmtId="0" fontId="0" fillId="0" borderId="0" xfId="0"/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0" fontId="0" fillId="0" borderId="4" xfId="0" applyFill="1" applyBorder="1"/>
    <xf numFmtId="0" fontId="5" fillId="0" borderId="2" xfId="0" applyFont="1" applyFill="1" applyBorder="1" applyAlignment="1">
      <alignment horizontal="center"/>
    </xf>
    <xf numFmtId="0" fontId="5" fillId="0" borderId="2" xfId="0" applyFont="1" applyFill="1" applyBorder="1"/>
    <xf numFmtId="0" fontId="5" fillId="0" borderId="4" xfId="0" applyFont="1" applyFill="1" applyBorder="1" applyAlignment="1">
      <alignment horizontal="center"/>
    </xf>
    <xf numFmtId="0" fontId="5" fillId="0" borderId="4" xfId="0" applyFont="1" applyFill="1" applyBorder="1"/>
    <xf numFmtId="0" fontId="5" fillId="0" borderId="3" xfId="0" applyFont="1" applyFill="1" applyBorder="1" applyAlignment="1">
      <alignment horizontal="center"/>
    </xf>
    <xf numFmtId="0" fontId="5" fillId="0" borderId="3" xfId="0" applyFont="1" applyFill="1" applyBorder="1"/>
    <xf numFmtId="0" fontId="0" fillId="0" borderId="1" xfId="0" applyFill="1" applyBorder="1"/>
    <xf numFmtId="0" fontId="0" fillId="0" borderId="0" xfId="0"/>
    <xf numFmtId="0" fontId="0" fillId="4" borderId="2" xfId="0" applyFill="1" applyBorder="1" applyAlignment="1">
      <alignment horizontal="center"/>
    </xf>
    <xf numFmtId="0" fontId="0" fillId="4" borderId="2" xfId="0" applyFill="1" applyBorder="1"/>
    <xf numFmtId="0" fontId="0" fillId="4" borderId="1" xfId="0" applyFill="1" applyBorder="1"/>
    <xf numFmtId="0" fontId="0" fillId="4" borderId="4" xfId="0" applyFill="1" applyBorder="1"/>
    <xf numFmtId="0" fontId="0" fillId="4" borderId="0" xfId="0" applyFill="1"/>
    <xf numFmtId="0" fontId="0" fillId="4" borderId="3" xfId="0" applyFill="1" applyBorder="1"/>
    <xf numFmtId="0" fontId="7" fillId="4" borderId="2" xfId="0" applyFont="1" applyFill="1" applyBorder="1" applyAlignment="1">
      <alignment horizontal="center"/>
    </xf>
    <xf numFmtId="0" fontId="5" fillId="4" borderId="2" xfId="0" applyFont="1" applyFill="1" applyBorder="1"/>
    <xf numFmtId="0" fontId="0" fillId="4" borderId="1" xfId="0" applyFill="1" applyBorder="1" applyAlignment="1">
      <alignment horizontal="center"/>
    </xf>
    <xf numFmtId="0" fontId="7" fillId="4" borderId="1" xfId="0" applyFont="1" applyFill="1" applyBorder="1"/>
    <xf numFmtId="0" fontId="0" fillId="4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2" xfId="0" applyFill="1" applyBorder="1"/>
    <xf numFmtId="0" fontId="0" fillId="0" borderId="0" xfId="0" applyFill="1"/>
    <xf numFmtId="0" fontId="0" fillId="0" borderId="3" xfId="0" applyFill="1" applyBorder="1"/>
    <xf numFmtId="0" fontId="0" fillId="0" borderId="8" xfId="0" applyFill="1" applyBorder="1" applyAlignment="1">
      <alignment horizontal="center"/>
    </xf>
    <xf numFmtId="0" fontId="0" fillId="0" borderId="8" xfId="0" applyFill="1" applyBorder="1" applyAlignment="1">
      <alignment horizontal="left"/>
    </xf>
    <xf numFmtId="0" fontId="0" fillId="0" borderId="9" xfId="0" applyFill="1" applyBorder="1"/>
    <xf numFmtId="0" fontId="7" fillId="0" borderId="2" xfId="0" applyFont="1" applyFill="1" applyBorder="1"/>
    <xf numFmtId="0" fontId="5" fillId="4" borderId="2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1" xfId="0" applyFont="1" applyFill="1" applyBorder="1"/>
    <xf numFmtId="0" fontId="5" fillId="4" borderId="4" xfId="0" applyFont="1" applyFill="1" applyBorder="1" applyAlignment="1">
      <alignment horizontal="center"/>
    </xf>
    <xf numFmtId="0" fontId="5" fillId="4" borderId="4" xfId="0" applyFont="1" applyFill="1" applyBorder="1"/>
    <xf numFmtId="0" fontId="5" fillId="4" borderId="3" xfId="0" applyFont="1" applyFill="1" applyBorder="1" applyAlignment="1">
      <alignment horizontal="center"/>
    </xf>
    <xf numFmtId="0" fontId="5" fillId="4" borderId="3" xfId="0" applyFont="1" applyFill="1" applyBorder="1"/>
    <xf numFmtId="0" fontId="5" fillId="4" borderId="2" xfId="1" applyFont="1" applyFill="1" applyBorder="1" applyAlignment="1">
      <alignment horizontal="center"/>
    </xf>
    <xf numFmtId="0" fontId="5" fillId="4" borderId="2" xfId="1" applyFont="1" applyFill="1" applyBorder="1"/>
    <xf numFmtId="0" fontId="5" fillId="4" borderId="4" xfId="1" applyFont="1" applyFill="1" applyBorder="1" applyAlignment="1">
      <alignment horizontal="center"/>
    </xf>
    <xf numFmtId="0" fontId="5" fillId="4" borderId="4" xfId="1" applyFont="1" applyFill="1" applyBorder="1"/>
    <xf numFmtId="0" fontId="5" fillId="4" borderId="1" xfId="1" applyFont="1" applyFill="1" applyBorder="1"/>
    <xf numFmtId="0" fontId="5" fillId="4" borderId="1" xfId="1" applyFont="1" applyFill="1" applyBorder="1" applyAlignment="1">
      <alignment horizontal="center"/>
    </xf>
    <xf numFmtId="0" fontId="0" fillId="0" borderId="4" xfId="0" applyFill="1" applyBorder="1"/>
    <xf numFmtId="0" fontId="5" fillId="0" borderId="2" xfId="0" applyFont="1" applyFill="1" applyBorder="1" applyAlignment="1">
      <alignment horizontal="center"/>
    </xf>
    <xf numFmtId="0" fontId="5" fillId="0" borderId="2" xfId="0" applyFont="1" applyFill="1" applyBorder="1"/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/>
    <xf numFmtId="0" fontId="5" fillId="0" borderId="4" xfId="0" applyFont="1" applyFill="1" applyBorder="1" applyAlignment="1">
      <alignment horizontal="center"/>
    </xf>
    <xf numFmtId="0" fontId="5" fillId="0" borderId="4" xfId="0" applyFont="1" applyFill="1" applyBorder="1"/>
    <xf numFmtId="0" fontId="5" fillId="0" borderId="3" xfId="0" applyFont="1" applyFill="1" applyBorder="1" applyAlignment="1">
      <alignment horizontal="center"/>
    </xf>
    <xf numFmtId="0" fontId="5" fillId="0" borderId="3" xfId="0" applyFont="1" applyFill="1" applyBorder="1"/>
    <xf numFmtId="0" fontId="0" fillId="4" borderId="4" xfId="0" applyFill="1" applyBorder="1"/>
    <xf numFmtId="0" fontId="0" fillId="4" borderId="0" xfId="0" applyFill="1"/>
    <xf numFmtId="0" fontId="0" fillId="4" borderId="3" xfId="0" applyFill="1" applyBorder="1"/>
    <xf numFmtId="0" fontId="0" fillId="0" borderId="2" xfId="0" applyFill="1" applyBorder="1"/>
    <xf numFmtId="0" fontId="0" fillId="0" borderId="0" xfId="0" applyFill="1"/>
    <xf numFmtId="0" fontId="0" fillId="0" borderId="4" xfId="0" applyFill="1" applyBorder="1" applyAlignment="1">
      <alignment horizontal="center"/>
    </xf>
    <xf numFmtId="0" fontId="0" fillId="4" borderId="6" xfId="0" applyFill="1" applyBorder="1"/>
    <xf numFmtId="0" fontId="0" fillId="4" borderId="7" xfId="0" applyFill="1" applyBorder="1"/>
    <xf numFmtId="0" fontId="5" fillId="0" borderId="6" xfId="0" applyFont="1" applyFill="1" applyBorder="1"/>
    <xf numFmtId="0" fontId="0" fillId="4" borderId="6" xfId="0" applyFill="1" applyBorder="1" applyAlignment="1">
      <alignment horizontal="center"/>
    </xf>
    <xf numFmtId="0" fontId="7" fillId="4" borderId="7" xfId="0" applyFont="1" applyFill="1" applyBorder="1"/>
    <xf numFmtId="0" fontId="5" fillId="4" borderId="6" xfId="0" applyFont="1" applyFill="1" applyBorder="1"/>
    <xf numFmtId="0" fontId="5" fillId="4" borderId="7" xfId="0" applyFont="1" applyFill="1" applyBorder="1"/>
    <xf numFmtId="0" fontId="5" fillId="4" borderId="8" xfId="0" applyFont="1" applyFill="1" applyBorder="1"/>
    <xf numFmtId="0" fontId="0" fillId="0" borderId="6" xfId="0" applyFill="1" applyBorder="1"/>
    <xf numFmtId="0" fontId="0" fillId="0" borderId="7" xfId="0" applyFill="1" applyBorder="1" applyAlignment="1">
      <alignment horizontal="center"/>
    </xf>
    <xf numFmtId="0" fontId="0" fillId="0" borderId="7" xfId="0" applyFill="1" applyBorder="1" applyAlignment="1">
      <alignment horizontal="left"/>
    </xf>
    <xf numFmtId="0" fontId="0" fillId="0" borderId="7" xfId="0" applyFill="1" applyBorder="1"/>
    <xf numFmtId="0" fontId="7" fillId="4" borderId="10" xfId="0" applyFont="1" applyFill="1" applyBorder="1"/>
    <xf numFmtId="0" fontId="5" fillId="0" borderId="6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7" xfId="0" applyFont="1" applyFill="1" applyBorder="1"/>
    <xf numFmtId="0" fontId="5" fillId="0" borderId="8" xfId="0" applyFont="1" applyFill="1" applyBorder="1"/>
    <xf numFmtId="0" fontId="5" fillId="0" borderId="8" xfId="0" applyFont="1" applyFill="1" applyBorder="1" applyAlignment="1">
      <alignment horizontal="center"/>
    </xf>
    <xf numFmtId="0" fontId="5" fillId="0" borderId="6" xfId="0" applyFont="1" applyFill="1" applyBorder="1" applyAlignment="1">
      <alignment vertical="top"/>
    </xf>
    <xf numFmtId="0" fontId="5" fillId="4" borderId="6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left"/>
    </xf>
    <xf numFmtId="0" fontId="5" fillId="4" borderId="8" xfId="0" applyFont="1" applyFill="1" applyBorder="1" applyAlignment="1">
      <alignment horizontal="left"/>
    </xf>
    <xf numFmtId="0" fontId="7" fillId="4" borderId="6" xfId="0" applyFont="1" applyFill="1" applyBorder="1"/>
    <xf numFmtId="0" fontId="6" fillId="4" borderId="6" xfId="0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10" xfId="0" applyFont="1" applyFill="1" applyBorder="1"/>
    <xf numFmtId="0" fontId="5" fillId="0" borderId="9" xfId="0" applyFont="1" applyFill="1" applyBorder="1" applyAlignment="1">
      <alignment horizontal="center"/>
    </xf>
    <xf numFmtId="0" fontId="5" fillId="0" borderId="9" xfId="0" applyFont="1" applyFill="1" applyBorder="1"/>
    <xf numFmtId="0" fontId="5" fillId="4" borderId="9" xfId="0" applyFont="1" applyFill="1" applyBorder="1" applyAlignment="1">
      <alignment horizontal="center"/>
    </xf>
    <xf numFmtId="0" fontId="5" fillId="4" borderId="9" xfId="0" applyFont="1" applyFill="1" applyBorder="1"/>
    <xf numFmtId="0" fontId="5" fillId="4" borderId="10" xfId="0" applyFont="1" applyFill="1" applyBorder="1" applyAlignment="1">
      <alignment horizontal="center"/>
    </xf>
    <xf numFmtId="0" fontId="5" fillId="4" borderId="10" xfId="0" applyFont="1" applyFill="1" applyBorder="1"/>
    <xf numFmtId="0" fontId="0" fillId="0" borderId="4" xfId="0" applyFill="1" applyBorder="1" applyAlignment="1">
      <alignment horizontal="left"/>
    </xf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/>
    <xf numFmtId="0" fontId="7" fillId="0" borderId="1" xfId="0" applyFont="1" applyFill="1" applyBorder="1"/>
    <xf numFmtId="0" fontId="0" fillId="0" borderId="0" xfId="0" applyFill="1" applyBorder="1"/>
    <xf numFmtId="0" fontId="0" fillId="0" borderId="0" xfId="0" applyFill="1"/>
    <xf numFmtId="0" fontId="0" fillId="0" borderId="4" xfId="0" applyFill="1" applyBorder="1"/>
    <xf numFmtId="0" fontId="0" fillId="0" borderId="2" xfId="0" applyFill="1" applyBorder="1"/>
    <xf numFmtId="0" fontId="0" fillId="0" borderId="3" xfId="0" applyFill="1" applyBorder="1"/>
    <xf numFmtId="0" fontId="0" fillId="0" borderId="2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8" xfId="0" applyFill="1" applyBorder="1"/>
    <xf numFmtId="0" fontId="0" fillId="0" borderId="6" xfId="0" applyFill="1" applyBorder="1"/>
    <xf numFmtId="0" fontId="0" fillId="0" borderId="7" xfId="0" applyFill="1" applyBorder="1"/>
    <xf numFmtId="0" fontId="0" fillId="0" borderId="6" xfId="0" applyFill="1" applyBorder="1" applyAlignment="1">
      <alignment horizontal="center"/>
    </xf>
    <xf numFmtId="0" fontId="0" fillId="0" borderId="6" xfId="0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0" fontId="0" fillId="0" borderId="10" xfId="0" applyFill="1" applyBorder="1"/>
    <xf numFmtId="0" fontId="0" fillId="0" borderId="4" xfId="0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5" fillId="0" borderId="7" xfId="0" applyFont="1" applyFill="1" applyBorder="1" applyAlignment="1">
      <alignment horizontal="left" vertical="top"/>
    </xf>
    <xf numFmtId="0" fontId="5" fillId="0" borderId="7" xfId="0" applyFont="1" applyFill="1" applyBorder="1" applyAlignment="1">
      <alignment vertical="top"/>
    </xf>
    <xf numFmtId="0" fontId="5" fillId="0" borderId="7" xfId="0" applyFont="1" applyFill="1" applyBorder="1" applyAlignment="1">
      <alignment horizontal="center" vertical="top"/>
    </xf>
    <xf numFmtId="0" fontId="5" fillId="0" borderId="7" xfId="0" applyFont="1" applyFill="1" applyBorder="1" applyAlignment="1">
      <alignment horizontal="right" vertical="top"/>
    </xf>
    <xf numFmtId="0" fontId="5" fillId="0" borderId="8" xfId="0" applyFont="1" applyFill="1" applyBorder="1" applyAlignment="1">
      <alignment horizontal="center" vertical="top"/>
    </xf>
    <xf numFmtId="0" fontId="5" fillId="0" borderId="8" xfId="0" applyFont="1" applyFill="1" applyBorder="1" applyAlignment="1">
      <alignment horizontal="left" vertical="top"/>
    </xf>
    <xf numFmtId="0" fontId="5" fillId="0" borderId="8" xfId="0" applyFont="1" applyFill="1" applyBorder="1" applyAlignment="1">
      <alignment vertical="top"/>
    </xf>
    <xf numFmtId="0" fontId="5" fillId="0" borderId="8" xfId="0" applyFont="1" applyFill="1" applyBorder="1" applyAlignment="1">
      <alignment horizontal="right" vertical="top"/>
    </xf>
    <xf numFmtId="0" fontId="7" fillId="0" borderId="4" xfId="0" applyFont="1" applyFill="1" applyBorder="1" applyAlignment="1">
      <alignment horizontal="left"/>
    </xf>
    <xf numFmtId="0" fontId="5" fillId="0" borderId="6" xfId="0" applyFont="1" applyFill="1" applyBorder="1" applyAlignment="1">
      <alignment horizontal="right" vertical="top"/>
    </xf>
    <xf numFmtId="0" fontId="0" fillId="0" borderId="5" xfId="0" applyBorder="1" applyAlignment="1">
      <alignment horizontal="center"/>
    </xf>
    <xf numFmtId="0" fontId="0" fillId="0" borderId="5" xfId="0" applyBorder="1"/>
    <xf numFmtId="0" fontId="9" fillId="0" borderId="0" xfId="0" applyFont="1"/>
    <xf numFmtId="0" fontId="0" fillId="0" borderId="0" xfId="0" applyAlignment="1">
      <alignment horizontal="center"/>
    </xf>
    <xf numFmtId="0" fontId="0" fillId="6" borderId="11" xfId="2" applyFont="1" applyFill="1" applyAlignment="1">
      <alignment horizontal="center"/>
    </xf>
    <xf numFmtId="0" fontId="0" fillId="7" borderId="11" xfId="2" applyFont="1" applyFill="1" applyAlignment="1">
      <alignment horizontal="center"/>
    </xf>
    <xf numFmtId="0" fontId="5" fillId="9" borderId="11" xfId="2" applyFont="1" applyFill="1" applyAlignment="1">
      <alignment horizontal="center"/>
    </xf>
    <xf numFmtId="0" fontId="0" fillId="0" borderId="0" xfId="0" applyAlignment="1">
      <alignment horizontal="left" vertical="top"/>
    </xf>
    <xf numFmtId="0" fontId="0" fillId="0" borderId="0" xfId="0" applyFont="1"/>
    <xf numFmtId="0" fontId="5" fillId="0" borderId="0" xfId="0" applyFont="1"/>
    <xf numFmtId="0" fontId="5" fillId="8" borderId="11" xfId="2" applyFont="1" applyFill="1" applyAlignment="1">
      <alignment horizontal="center"/>
    </xf>
    <xf numFmtId="0" fontId="0" fillId="0" borderId="0" xfId="0" applyAlignment="1">
      <alignment horizontal="center"/>
    </xf>
  </cellXfs>
  <cellStyles count="3">
    <cellStyle name="Neutral" xfId="1" builtinId="28"/>
    <cellStyle name="Normal" xfId="0" builtinId="0"/>
    <cellStyle name="Note" xfId="2" builtinId="10"/>
  </cellStyles>
  <dxfs count="130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7</xdr:row>
      <xdr:rowOff>9525</xdr:rowOff>
    </xdr:from>
    <xdr:to>
      <xdr:col>10</xdr:col>
      <xdr:colOff>342900</xdr:colOff>
      <xdr:row>44</xdr:row>
      <xdr:rowOff>14278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3" r="14182" b="14873"/>
        <a:stretch/>
      </xdr:blipFill>
      <xdr:spPr>
        <a:xfrm>
          <a:off x="619124" y="1343025"/>
          <a:ext cx="5819776" cy="70532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190499</xdr:rowOff>
    </xdr:from>
    <xdr:to>
      <xdr:col>21</xdr:col>
      <xdr:colOff>342900</xdr:colOff>
      <xdr:row>38</xdr:row>
      <xdr:rowOff>14244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499"/>
          <a:ext cx="12534900" cy="70627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ris/AppData/Local/Microsoft/Windows/Temporary%20Internet%20Files/Content.Outlook/KJUK3VTE/CubeSatSwNodeDef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s.surrey.ac.uk\Home\Users\Tich\AppData\Local\Microsoft\Windows\Temporary%20Internet%20Files\Content.MSO\CubeSatSwNodeDe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de Info"/>
      <sheetName val="Commands"/>
      <sheetName val="Telemetry"/>
      <sheetName val="Events"/>
      <sheetName val="CodeGen Config CSNode"/>
    </sheetNames>
    <sheetDataSet>
      <sheetData sheetId="0">
        <row r="3">
          <cell r="B3">
            <v>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metry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tabSelected="1" workbookViewId="0">
      <selection activeCell="B35" sqref="B35"/>
    </sheetView>
  </sheetViews>
  <sheetFormatPr defaultRowHeight="15" x14ac:dyDescent="0.25"/>
  <cols>
    <col min="1" max="1" width="9.5703125" customWidth="1"/>
    <col min="2" max="2" width="13.85546875" customWidth="1"/>
    <col min="3" max="3" width="18" customWidth="1"/>
  </cols>
  <sheetData>
    <row r="1" spans="1:12" s="12" customFormat="1" x14ac:dyDescent="0.25"/>
    <row r="2" spans="1:12" s="12" customFormat="1" x14ac:dyDescent="0.25">
      <c r="B2" s="128" t="s">
        <v>749</v>
      </c>
    </row>
    <row r="3" spans="1:12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2" x14ac:dyDescent="0.25">
      <c r="A4" s="12"/>
      <c r="B4" s="128" t="s">
        <v>739</v>
      </c>
      <c r="C4" s="12" t="s">
        <v>742</v>
      </c>
      <c r="D4" s="128" t="s">
        <v>747</v>
      </c>
      <c r="E4" s="12" t="s">
        <v>743</v>
      </c>
      <c r="F4" s="128" t="s">
        <v>740</v>
      </c>
      <c r="G4" s="12" t="s">
        <v>741</v>
      </c>
      <c r="H4" s="128" t="s">
        <v>748</v>
      </c>
      <c r="I4" s="12"/>
      <c r="J4" s="134" t="s">
        <v>745</v>
      </c>
      <c r="K4" s="12"/>
      <c r="L4" s="12"/>
    </row>
    <row r="5" spans="1:12" x14ac:dyDescent="0.25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12" x14ac:dyDescent="0.25">
      <c r="A6" s="12"/>
      <c r="B6" s="128" t="s">
        <v>746</v>
      </c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2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12" x14ac:dyDescent="0.25">
      <c r="A8" s="12"/>
      <c r="B8" s="130">
        <v>255</v>
      </c>
      <c r="C8" s="131" t="s">
        <v>729</v>
      </c>
      <c r="D8" s="132" t="s">
        <v>530</v>
      </c>
      <c r="E8" s="136" t="s">
        <v>732</v>
      </c>
      <c r="F8" s="136"/>
      <c r="G8" s="136"/>
      <c r="H8" s="136"/>
      <c r="I8" s="136"/>
      <c r="J8" s="136"/>
      <c r="K8" s="136"/>
      <c r="L8" s="12"/>
    </row>
    <row r="9" spans="1:12" x14ac:dyDescent="0.25">
      <c r="A9" s="12"/>
      <c r="B9" s="129" t="s">
        <v>730</v>
      </c>
      <c r="C9" s="129" t="s">
        <v>730</v>
      </c>
      <c r="D9" s="129" t="s">
        <v>730</v>
      </c>
      <c r="E9" s="137" t="s">
        <v>731</v>
      </c>
      <c r="F9" s="137"/>
      <c r="G9" s="137"/>
      <c r="H9" s="137"/>
      <c r="I9" s="137"/>
      <c r="J9" s="137"/>
      <c r="K9" s="137"/>
      <c r="L9" s="12"/>
    </row>
    <row r="10" spans="1:12" x14ac:dyDescent="0.25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</row>
    <row r="11" spans="1:12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12" x14ac:dyDescent="0.25">
      <c r="A12" s="12"/>
      <c r="B12" s="12" t="s">
        <v>734</v>
      </c>
      <c r="C12" s="12"/>
      <c r="D12" s="12"/>
      <c r="E12" s="12"/>
      <c r="F12" s="12"/>
      <c r="G12" s="12"/>
      <c r="H12" s="12"/>
      <c r="I12" s="12"/>
      <c r="J12" s="12"/>
      <c r="K12" s="12"/>
      <c r="L12" s="12"/>
    </row>
    <row r="13" spans="1:12" x14ac:dyDescent="0.25">
      <c r="A13" s="12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12" x14ac:dyDescent="0.25">
      <c r="A14" s="12"/>
      <c r="B14" s="12" t="s">
        <v>733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12" x14ac:dyDescent="0.25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</row>
    <row r="16" spans="1:12" x14ac:dyDescent="0.25">
      <c r="B16" t="s">
        <v>752</v>
      </c>
    </row>
    <row r="18" spans="2:11" s="12" customFormat="1" x14ac:dyDescent="0.25">
      <c r="B18" s="133" t="s">
        <v>736</v>
      </c>
      <c r="C18" s="133"/>
      <c r="D18" s="133" t="s">
        <v>530</v>
      </c>
      <c r="E18" s="133" t="s">
        <v>735</v>
      </c>
    </row>
    <row r="19" spans="2:11" s="12" customFormat="1" x14ac:dyDescent="0.25">
      <c r="B19" s="133"/>
      <c r="C19" s="133"/>
      <c r="D19" s="133"/>
      <c r="E19" s="133"/>
    </row>
    <row r="20" spans="2:11" x14ac:dyDescent="0.25">
      <c r="B20" s="133">
        <v>136</v>
      </c>
      <c r="C20" s="133" t="s">
        <v>443</v>
      </c>
      <c r="D20" s="133">
        <v>0</v>
      </c>
      <c r="E20" s="133">
        <v>5</v>
      </c>
    </row>
    <row r="21" spans="2:11" x14ac:dyDescent="0.25">
      <c r="B21" s="133">
        <v>185</v>
      </c>
      <c r="C21" s="133" t="s">
        <v>737</v>
      </c>
      <c r="D21" s="133">
        <v>12</v>
      </c>
      <c r="E21" s="133">
        <v>2</v>
      </c>
    </row>
    <row r="22" spans="2:11" x14ac:dyDescent="0.25">
      <c r="B22" s="133">
        <v>136</v>
      </c>
      <c r="C22" s="133" t="s">
        <v>443</v>
      </c>
      <c r="D22" s="133">
        <v>0</v>
      </c>
      <c r="E22" s="133">
        <v>2</v>
      </c>
    </row>
    <row r="23" spans="2:11" x14ac:dyDescent="0.25">
      <c r="B23" s="133">
        <v>184</v>
      </c>
      <c r="C23" s="133" t="s">
        <v>738</v>
      </c>
      <c r="D23" s="133">
        <v>0</v>
      </c>
      <c r="E23" s="133">
        <v>16</v>
      </c>
    </row>
    <row r="24" spans="2:11" s="12" customFormat="1" x14ac:dyDescent="0.25">
      <c r="B24" s="133">
        <v>185</v>
      </c>
      <c r="C24" s="133" t="s">
        <v>737</v>
      </c>
      <c r="D24" s="133">
        <v>0</v>
      </c>
      <c r="E24" s="133">
        <v>35</v>
      </c>
    </row>
    <row r="25" spans="2:11" s="12" customFormat="1" x14ac:dyDescent="0.25"/>
    <row r="26" spans="2:11" x14ac:dyDescent="0.25">
      <c r="B26" s="12" t="s">
        <v>744</v>
      </c>
      <c r="K26" s="12"/>
    </row>
    <row r="28" spans="2:11" x14ac:dyDescent="0.25">
      <c r="B28" t="s">
        <v>751</v>
      </c>
    </row>
    <row r="30" spans="2:11" x14ac:dyDescent="0.25">
      <c r="B30" t="s">
        <v>750</v>
      </c>
    </row>
    <row r="32" spans="2:11" x14ac:dyDescent="0.25">
      <c r="B32" s="135" t="s">
        <v>753</v>
      </c>
    </row>
    <row r="34" spans="2:2" x14ac:dyDescent="0.25">
      <c r="B34" s="128" t="s">
        <v>754</v>
      </c>
    </row>
  </sheetData>
  <mergeCells count="2">
    <mergeCell ref="E8:K8"/>
    <mergeCell ref="E9:K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400"/>
  <sheetViews>
    <sheetView zoomScale="75" zoomScaleNormal="75" workbookViewId="0">
      <pane xSplit="1" ySplit="1" topLeftCell="B14" activePane="bottomRight" state="frozen"/>
      <selection pane="topRight" activeCell="C1" sqref="C1"/>
      <selection pane="bottomLeft" activeCell="A2" sqref="A2"/>
      <selection pane="bottomRight" activeCell="G27" sqref="G27"/>
    </sheetView>
  </sheetViews>
  <sheetFormatPr defaultRowHeight="15" x14ac:dyDescent="0.25"/>
  <cols>
    <col min="1" max="1" width="9.140625" style="1"/>
    <col min="2" max="2" width="27.7109375" customWidth="1"/>
    <col min="3" max="3" width="48.28515625" customWidth="1"/>
    <col min="4" max="4" width="12.5703125" style="1" customWidth="1"/>
    <col min="5" max="6" width="9.140625" style="1"/>
    <col min="7" max="7" width="24.7109375" customWidth="1"/>
    <col min="8" max="8" width="21.140625" customWidth="1"/>
    <col min="9" max="9" width="47.28515625" customWidth="1"/>
    <col min="10" max="11" width="17.42578125" customWidth="1"/>
    <col min="12" max="14" width="15" customWidth="1"/>
    <col min="15" max="15" width="23" customWidth="1"/>
    <col min="16" max="16" width="11" customWidth="1"/>
    <col min="17" max="17" width="19.140625" customWidth="1"/>
    <col min="18" max="18" width="18.140625" customWidth="1"/>
    <col min="19" max="19" width="17.7109375" customWidth="1"/>
    <col min="23" max="23" width="17.7109375" customWidth="1"/>
  </cols>
  <sheetData>
    <row r="1" spans="1:23" s="3" customFormat="1" ht="45" x14ac:dyDescent="0.25">
      <c r="A1" s="2" t="s">
        <v>1</v>
      </c>
      <c r="B1" s="2" t="s">
        <v>3</v>
      </c>
      <c r="C1" s="2" t="s">
        <v>4</v>
      </c>
      <c r="D1" s="2" t="s">
        <v>11</v>
      </c>
      <c r="E1" s="2" t="s">
        <v>6</v>
      </c>
      <c r="F1" s="2" t="s">
        <v>5</v>
      </c>
      <c r="G1" s="2" t="s">
        <v>7</v>
      </c>
      <c r="H1" s="2" t="s">
        <v>9</v>
      </c>
      <c r="I1" s="2" t="s">
        <v>8</v>
      </c>
      <c r="J1" s="2" t="s">
        <v>88</v>
      </c>
      <c r="K1" s="2" t="s">
        <v>87</v>
      </c>
      <c r="L1" s="2" t="s">
        <v>21</v>
      </c>
      <c r="M1" s="2" t="s">
        <v>83</v>
      </c>
      <c r="N1" s="2" t="s">
        <v>84</v>
      </c>
      <c r="O1" s="2" t="s">
        <v>19</v>
      </c>
      <c r="P1" s="2" t="s">
        <v>13</v>
      </c>
      <c r="Q1" s="2" t="s">
        <v>14</v>
      </c>
      <c r="R1" s="2" t="s">
        <v>15</v>
      </c>
      <c r="S1" s="2" t="s">
        <v>16</v>
      </c>
      <c r="T1" s="2" t="s">
        <v>173</v>
      </c>
      <c r="U1" s="2" t="s">
        <v>174</v>
      </c>
      <c r="V1" s="2" t="s">
        <v>175</v>
      </c>
      <c r="W1" s="2" t="s">
        <v>254</v>
      </c>
    </row>
    <row r="2" spans="1:23" s="99" customFormat="1" x14ac:dyDescent="0.25">
      <c r="A2" s="46">
        <v>128</v>
      </c>
      <c r="B2" s="47" t="s">
        <v>580</v>
      </c>
      <c r="C2" s="47" t="s">
        <v>581</v>
      </c>
      <c r="D2" s="46">
        <v>8</v>
      </c>
      <c r="E2" s="73">
        <v>0</v>
      </c>
      <c r="F2" s="73">
        <v>8</v>
      </c>
      <c r="G2" s="62" t="s">
        <v>582</v>
      </c>
      <c r="H2" s="62" t="s">
        <v>10</v>
      </c>
      <c r="I2" s="62" t="s">
        <v>583</v>
      </c>
      <c r="J2" s="62"/>
      <c r="K2" s="62"/>
      <c r="L2" s="62"/>
      <c r="M2" s="62"/>
      <c r="N2" s="62"/>
      <c r="O2" s="62"/>
      <c r="P2" s="62"/>
      <c r="Q2" s="62"/>
      <c r="R2" s="62"/>
      <c r="S2" s="62"/>
      <c r="T2" s="101"/>
      <c r="U2" s="101"/>
      <c r="V2" s="101"/>
      <c r="W2" s="47"/>
    </row>
    <row r="3" spans="1:23" s="99" customFormat="1" x14ac:dyDescent="0.25">
      <c r="A3" s="50"/>
      <c r="B3" s="51"/>
      <c r="C3" s="51"/>
      <c r="D3" s="50"/>
      <c r="E3" s="74">
        <v>8</v>
      </c>
      <c r="F3" s="74">
        <v>8</v>
      </c>
      <c r="G3" s="75" t="s">
        <v>2</v>
      </c>
      <c r="H3" s="75" t="s">
        <v>10</v>
      </c>
      <c r="I3" s="75" t="str">
        <f>CONCATENATE("Interface version. This field should have a value of ",'[1]Node Info'!B3)</f>
        <v>Interface version. This field should have a value of 1</v>
      </c>
      <c r="J3" s="75"/>
      <c r="K3" s="75"/>
      <c r="L3" s="75"/>
      <c r="M3" s="75"/>
      <c r="N3" s="75"/>
      <c r="O3" s="75"/>
      <c r="P3" s="75"/>
      <c r="Q3" s="75"/>
      <c r="R3" s="75"/>
      <c r="S3" s="75"/>
      <c r="T3" s="100"/>
      <c r="U3" s="100"/>
      <c r="V3" s="100"/>
      <c r="W3" s="51"/>
    </row>
    <row r="4" spans="1:23" s="99" customFormat="1" x14ac:dyDescent="0.25">
      <c r="A4" s="50"/>
      <c r="B4" s="51"/>
      <c r="C4" s="51"/>
      <c r="D4" s="50"/>
      <c r="E4" s="74">
        <v>16</v>
      </c>
      <c r="F4" s="74">
        <v>8</v>
      </c>
      <c r="G4" s="117" t="s">
        <v>584</v>
      </c>
      <c r="H4" s="117" t="s">
        <v>10</v>
      </c>
      <c r="I4" s="117" t="s">
        <v>584</v>
      </c>
      <c r="J4" s="75"/>
      <c r="K4" s="75"/>
      <c r="L4" s="75"/>
      <c r="M4" s="75"/>
      <c r="N4" s="75"/>
      <c r="O4" s="75"/>
      <c r="P4" s="75"/>
      <c r="Q4" s="75"/>
      <c r="R4" s="75"/>
      <c r="S4" s="75"/>
      <c r="T4" s="100"/>
      <c r="U4" s="100"/>
      <c r="V4" s="100"/>
      <c r="W4" s="51"/>
    </row>
    <row r="5" spans="1:23" s="99" customFormat="1" x14ac:dyDescent="0.25">
      <c r="A5" s="50"/>
      <c r="B5" s="51"/>
      <c r="C5" s="51"/>
      <c r="D5" s="50"/>
      <c r="E5" s="74">
        <v>24</v>
      </c>
      <c r="F5" s="74">
        <v>8</v>
      </c>
      <c r="G5" s="117" t="s">
        <v>585</v>
      </c>
      <c r="H5" s="117" t="s">
        <v>10</v>
      </c>
      <c r="I5" s="117" t="s">
        <v>585</v>
      </c>
      <c r="J5" s="75"/>
      <c r="K5" s="75"/>
      <c r="L5" s="75"/>
      <c r="M5" s="75"/>
      <c r="N5" s="75"/>
      <c r="O5" s="75"/>
      <c r="P5" s="75"/>
      <c r="Q5" s="75"/>
      <c r="R5" s="75"/>
      <c r="S5" s="75"/>
      <c r="T5" s="100"/>
      <c r="U5" s="100"/>
      <c r="V5" s="100"/>
      <c r="W5" s="51"/>
    </row>
    <row r="6" spans="1:23" s="99" customFormat="1" x14ac:dyDescent="0.25">
      <c r="A6" s="50"/>
      <c r="B6" s="51"/>
      <c r="C6" s="51"/>
      <c r="D6" s="50"/>
      <c r="E6" s="118">
        <v>32</v>
      </c>
      <c r="F6" s="118">
        <v>16</v>
      </c>
      <c r="G6" s="117" t="s">
        <v>586</v>
      </c>
      <c r="H6" s="117" t="s">
        <v>10</v>
      </c>
      <c r="I6" s="116" t="s">
        <v>587</v>
      </c>
      <c r="J6" s="119"/>
      <c r="K6" s="119"/>
      <c r="L6" s="116"/>
      <c r="M6" s="116"/>
      <c r="N6" s="116"/>
      <c r="O6" s="116"/>
      <c r="P6" s="75"/>
      <c r="Q6" s="75"/>
      <c r="R6" s="75"/>
      <c r="S6" s="75"/>
      <c r="T6" s="100"/>
      <c r="U6" s="100"/>
      <c r="V6" s="100"/>
      <c r="W6" s="51"/>
    </row>
    <row r="7" spans="1:23" s="99" customFormat="1" x14ac:dyDescent="0.25">
      <c r="A7" s="52"/>
      <c r="B7" s="53"/>
      <c r="C7" s="53"/>
      <c r="D7" s="52"/>
      <c r="E7" s="120">
        <v>48</v>
      </c>
      <c r="F7" s="120">
        <v>16</v>
      </c>
      <c r="G7" s="122" t="s">
        <v>588</v>
      </c>
      <c r="H7" s="122" t="s">
        <v>10</v>
      </c>
      <c r="I7" s="121" t="s">
        <v>589</v>
      </c>
      <c r="J7" s="123"/>
      <c r="K7" s="123"/>
      <c r="L7" s="121"/>
      <c r="M7" s="121"/>
      <c r="N7" s="121"/>
      <c r="O7" s="121"/>
      <c r="P7" s="76"/>
      <c r="Q7" s="76"/>
      <c r="R7" s="76"/>
      <c r="S7" s="76"/>
      <c r="T7" s="102"/>
      <c r="U7" s="102"/>
      <c r="V7" s="102"/>
      <c r="W7" s="53"/>
    </row>
    <row r="8" spans="1:23" s="99" customFormat="1" x14ac:dyDescent="0.25">
      <c r="A8" s="46">
        <v>129</v>
      </c>
      <c r="B8" s="47" t="s">
        <v>590</v>
      </c>
      <c r="C8" s="47" t="s">
        <v>590</v>
      </c>
      <c r="D8" s="46">
        <v>6</v>
      </c>
      <c r="E8" s="86">
        <v>0</v>
      </c>
      <c r="F8" s="86">
        <v>4</v>
      </c>
      <c r="G8" s="87" t="s">
        <v>591</v>
      </c>
      <c r="H8" s="87" t="s">
        <v>12</v>
      </c>
      <c r="I8" s="87" t="s">
        <v>592</v>
      </c>
      <c r="J8" s="87"/>
      <c r="K8" s="87"/>
      <c r="L8" s="87"/>
      <c r="M8" s="87"/>
      <c r="N8" s="87"/>
      <c r="O8" s="87" t="s">
        <v>593</v>
      </c>
      <c r="P8" s="62">
        <v>0</v>
      </c>
      <c r="Q8" s="62" t="s">
        <v>594</v>
      </c>
      <c r="R8" s="62" t="s">
        <v>595</v>
      </c>
      <c r="S8" s="62" t="s">
        <v>595</v>
      </c>
      <c r="T8" s="101"/>
      <c r="U8" s="101"/>
      <c r="V8" s="101"/>
      <c r="W8" s="47"/>
    </row>
    <row r="9" spans="1:23" s="99" customFormat="1" x14ac:dyDescent="0.25">
      <c r="A9" s="50"/>
      <c r="B9" s="51"/>
      <c r="C9" s="51"/>
      <c r="D9" s="50"/>
      <c r="E9" s="50"/>
      <c r="F9" s="50"/>
      <c r="G9" s="51"/>
      <c r="H9" s="51"/>
      <c r="I9" s="51"/>
      <c r="J9" s="51"/>
      <c r="K9" s="51"/>
      <c r="L9" s="51"/>
      <c r="M9" s="51"/>
      <c r="N9" s="51"/>
      <c r="O9" s="51"/>
      <c r="P9" s="75">
        <v>1</v>
      </c>
      <c r="Q9" s="75" t="s">
        <v>596</v>
      </c>
      <c r="R9" s="75" t="s">
        <v>597</v>
      </c>
      <c r="S9" s="75" t="s">
        <v>597</v>
      </c>
      <c r="T9" s="100"/>
      <c r="U9" s="100"/>
      <c r="V9" s="100"/>
      <c r="W9" s="51"/>
    </row>
    <row r="10" spans="1:23" s="99" customFormat="1" x14ac:dyDescent="0.25">
      <c r="A10" s="50"/>
      <c r="B10" s="51"/>
      <c r="C10" s="51"/>
      <c r="D10" s="50"/>
      <c r="E10" s="50"/>
      <c r="F10" s="50"/>
      <c r="G10" s="51"/>
      <c r="H10" s="51"/>
      <c r="I10" s="51"/>
      <c r="J10" s="51"/>
      <c r="K10" s="51"/>
      <c r="L10" s="51"/>
      <c r="M10" s="51"/>
      <c r="N10" s="51"/>
      <c r="O10" s="51"/>
      <c r="P10" s="75">
        <v>2</v>
      </c>
      <c r="Q10" s="75" t="s">
        <v>598</v>
      </c>
      <c r="R10" s="75" t="s">
        <v>599</v>
      </c>
      <c r="S10" s="75" t="s">
        <v>599</v>
      </c>
      <c r="T10" s="100"/>
      <c r="U10" s="100"/>
      <c r="V10" s="100"/>
      <c r="W10" s="51"/>
    </row>
    <row r="11" spans="1:23" s="99" customFormat="1" x14ac:dyDescent="0.25">
      <c r="A11" s="50"/>
      <c r="B11" s="51"/>
      <c r="C11" s="51"/>
      <c r="D11" s="50"/>
      <c r="E11" s="50"/>
      <c r="F11" s="50"/>
      <c r="G11" s="51"/>
      <c r="H11" s="51"/>
      <c r="I11" s="51"/>
      <c r="J11" s="51"/>
      <c r="K11" s="51"/>
      <c r="L11" s="51"/>
      <c r="M11" s="51"/>
      <c r="N11" s="51"/>
      <c r="O11" s="51"/>
      <c r="P11" s="75">
        <v>3</v>
      </c>
      <c r="Q11" s="75" t="s">
        <v>600</v>
      </c>
      <c r="R11" s="75" t="s">
        <v>601</v>
      </c>
      <c r="S11" s="75" t="s">
        <v>601</v>
      </c>
      <c r="T11" s="100"/>
      <c r="U11" s="100"/>
      <c r="V11" s="100"/>
      <c r="W11" s="51"/>
    </row>
    <row r="12" spans="1:23" s="99" customFormat="1" x14ac:dyDescent="0.25">
      <c r="A12" s="50"/>
      <c r="B12" s="51"/>
      <c r="C12" s="51"/>
      <c r="D12" s="50"/>
      <c r="E12" s="50"/>
      <c r="F12" s="50"/>
      <c r="G12" s="51"/>
      <c r="H12" s="51"/>
      <c r="I12" s="51"/>
      <c r="J12" s="51"/>
      <c r="K12" s="51"/>
      <c r="L12" s="51"/>
      <c r="M12" s="51"/>
      <c r="N12" s="51"/>
      <c r="O12" s="51"/>
      <c r="P12" s="75">
        <v>4</v>
      </c>
      <c r="Q12" s="75" t="s">
        <v>602</v>
      </c>
      <c r="R12" s="75" t="s">
        <v>603</v>
      </c>
      <c r="S12" s="75" t="s">
        <v>603</v>
      </c>
      <c r="T12" s="100"/>
      <c r="U12" s="100"/>
      <c r="V12" s="100"/>
      <c r="W12" s="51"/>
    </row>
    <row r="13" spans="1:23" s="99" customFormat="1" x14ac:dyDescent="0.25">
      <c r="A13" s="50"/>
      <c r="B13" s="51"/>
      <c r="C13" s="51"/>
      <c r="D13" s="50"/>
      <c r="E13" s="50"/>
      <c r="F13" s="50"/>
      <c r="G13" s="51"/>
      <c r="H13" s="51"/>
      <c r="I13" s="51"/>
      <c r="J13" s="51"/>
      <c r="K13" s="51"/>
      <c r="L13" s="51"/>
      <c r="M13" s="51"/>
      <c r="N13" s="51"/>
      <c r="O13" s="51"/>
      <c r="P13" s="75">
        <v>5</v>
      </c>
      <c r="Q13" s="75" t="s">
        <v>604</v>
      </c>
      <c r="R13" s="75" t="s">
        <v>605</v>
      </c>
      <c r="S13" s="75" t="s">
        <v>605</v>
      </c>
      <c r="T13" s="100"/>
      <c r="U13" s="100"/>
      <c r="V13" s="100"/>
      <c r="W13" s="51"/>
    </row>
    <row r="14" spans="1:23" s="99" customFormat="1" x14ac:dyDescent="0.25">
      <c r="A14" s="50"/>
      <c r="B14" s="51"/>
      <c r="C14" s="51"/>
      <c r="D14" s="50"/>
      <c r="E14" s="50"/>
      <c r="F14" s="50"/>
      <c r="G14" s="51"/>
      <c r="H14" s="51"/>
      <c r="I14" s="51"/>
      <c r="J14" s="51"/>
      <c r="K14" s="51"/>
      <c r="L14" s="51"/>
      <c r="M14" s="51"/>
      <c r="N14" s="51"/>
      <c r="O14" s="51"/>
      <c r="P14" s="75">
        <v>6</v>
      </c>
      <c r="Q14" s="75" t="s">
        <v>606</v>
      </c>
      <c r="R14" s="75" t="s">
        <v>607</v>
      </c>
      <c r="S14" s="75" t="s">
        <v>607</v>
      </c>
      <c r="T14" s="100"/>
      <c r="U14" s="100"/>
      <c r="V14" s="100"/>
      <c r="W14" s="51"/>
    </row>
    <row r="15" spans="1:23" s="99" customFormat="1" x14ac:dyDescent="0.25">
      <c r="A15" s="50"/>
      <c r="B15" s="51"/>
      <c r="C15" s="51"/>
      <c r="D15" s="50"/>
      <c r="E15" s="50"/>
      <c r="F15" s="50"/>
      <c r="G15" s="51"/>
      <c r="H15" s="51"/>
      <c r="I15" s="51"/>
      <c r="J15" s="51"/>
      <c r="K15" s="51"/>
      <c r="L15" s="51"/>
      <c r="M15" s="51"/>
      <c r="N15" s="51"/>
      <c r="O15" s="51"/>
      <c r="P15" s="75">
        <v>7</v>
      </c>
      <c r="Q15" s="75" t="s">
        <v>608</v>
      </c>
      <c r="R15" s="75" t="s">
        <v>609</v>
      </c>
      <c r="S15" s="75" t="s">
        <v>609</v>
      </c>
      <c r="T15" s="100"/>
      <c r="U15" s="100"/>
      <c r="V15" s="100"/>
      <c r="W15" s="51"/>
    </row>
    <row r="16" spans="1:23" s="99" customFormat="1" x14ac:dyDescent="0.25">
      <c r="A16" s="50"/>
      <c r="B16" s="51"/>
      <c r="C16" s="51"/>
      <c r="D16" s="50"/>
      <c r="E16" s="50"/>
      <c r="F16" s="50"/>
      <c r="G16" s="51"/>
      <c r="H16" s="51"/>
      <c r="I16" s="51"/>
      <c r="J16" s="51"/>
      <c r="K16" s="51"/>
      <c r="L16" s="51"/>
      <c r="M16" s="51"/>
      <c r="N16" s="51"/>
      <c r="O16" s="51"/>
      <c r="P16" s="75">
        <v>8</v>
      </c>
      <c r="Q16" s="75" t="s">
        <v>610</v>
      </c>
      <c r="R16" s="75" t="s">
        <v>611</v>
      </c>
      <c r="S16" s="75" t="s">
        <v>611</v>
      </c>
      <c r="T16" s="100"/>
      <c r="U16" s="100"/>
      <c r="V16" s="100"/>
      <c r="W16" s="51"/>
    </row>
    <row r="17" spans="1:23" s="99" customFormat="1" x14ac:dyDescent="0.25">
      <c r="A17" s="50"/>
      <c r="B17" s="51"/>
      <c r="C17" s="51"/>
      <c r="D17" s="50"/>
      <c r="E17" s="88"/>
      <c r="F17" s="88"/>
      <c r="G17" s="89"/>
      <c r="H17" s="89"/>
      <c r="I17" s="89"/>
      <c r="J17" s="89"/>
      <c r="K17" s="89"/>
      <c r="L17" s="89"/>
      <c r="M17" s="89"/>
      <c r="N17" s="89"/>
      <c r="O17" s="89"/>
      <c r="P17" s="75">
        <v>9</v>
      </c>
      <c r="Q17" s="75" t="s">
        <v>612</v>
      </c>
      <c r="R17" s="75" t="s">
        <v>613</v>
      </c>
      <c r="S17" s="75" t="s">
        <v>613</v>
      </c>
      <c r="T17" s="102"/>
      <c r="U17" s="102"/>
      <c r="V17" s="102"/>
      <c r="W17" s="53"/>
    </row>
    <row r="18" spans="1:23" s="99" customFormat="1" x14ac:dyDescent="0.25">
      <c r="A18" s="50"/>
      <c r="B18" s="51"/>
      <c r="C18" s="51"/>
      <c r="D18" s="50"/>
      <c r="E18" s="86">
        <v>4</v>
      </c>
      <c r="F18" s="86">
        <v>4</v>
      </c>
      <c r="G18" s="87" t="s">
        <v>614</v>
      </c>
      <c r="H18" s="87" t="s">
        <v>12</v>
      </c>
      <c r="I18" s="87" t="s">
        <v>615</v>
      </c>
      <c r="J18" s="87"/>
      <c r="K18" s="87"/>
      <c r="L18" s="87"/>
      <c r="M18" s="87"/>
      <c r="N18" s="87"/>
      <c r="O18" s="87" t="s">
        <v>396</v>
      </c>
      <c r="P18" s="75">
        <v>0</v>
      </c>
      <c r="Q18" s="75" t="s">
        <v>616</v>
      </c>
      <c r="R18" s="75"/>
      <c r="S18" s="75"/>
      <c r="T18" s="100"/>
      <c r="U18" s="100"/>
      <c r="V18" s="100"/>
      <c r="W18" s="51"/>
    </row>
    <row r="19" spans="1:23" s="99" customFormat="1" x14ac:dyDescent="0.25">
      <c r="A19" s="50"/>
      <c r="B19" s="51"/>
      <c r="C19" s="51"/>
      <c r="D19" s="50"/>
      <c r="E19" s="50"/>
      <c r="F19" s="50"/>
      <c r="G19" s="51"/>
      <c r="H19" s="51"/>
      <c r="I19" s="51"/>
      <c r="J19" s="51"/>
      <c r="K19" s="51"/>
      <c r="L19" s="51"/>
      <c r="M19" s="51"/>
      <c r="N19" s="51"/>
      <c r="O19" s="51"/>
      <c r="P19" s="75">
        <v>1</v>
      </c>
      <c r="Q19" s="75" t="s">
        <v>617</v>
      </c>
      <c r="R19" s="75"/>
      <c r="S19" s="75"/>
      <c r="T19" s="100"/>
      <c r="U19" s="100"/>
      <c r="V19" s="100"/>
      <c r="W19" s="51"/>
    </row>
    <row r="20" spans="1:23" s="99" customFormat="1" x14ac:dyDescent="0.25">
      <c r="A20" s="50"/>
      <c r="B20" s="51"/>
      <c r="C20" s="51"/>
      <c r="D20" s="50"/>
      <c r="E20" s="50"/>
      <c r="F20" s="50"/>
      <c r="G20" s="51"/>
      <c r="H20" s="51"/>
      <c r="I20" s="51"/>
      <c r="J20" s="51"/>
      <c r="K20" s="51"/>
      <c r="L20" s="51"/>
      <c r="M20" s="51"/>
      <c r="N20" s="51"/>
      <c r="O20" s="51"/>
      <c r="P20" s="75">
        <v>2</v>
      </c>
      <c r="Q20" s="75" t="s">
        <v>618</v>
      </c>
      <c r="R20" s="75"/>
      <c r="S20" s="75"/>
      <c r="T20" s="100"/>
      <c r="U20" s="100"/>
      <c r="V20" s="100"/>
      <c r="W20" s="51"/>
    </row>
    <row r="21" spans="1:23" s="99" customFormat="1" x14ac:dyDescent="0.25">
      <c r="A21" s="50"/>
      <c r="B21" s="51"/>
      <c r="C21" s="51"/>
      <c r="D21" s="50"/>
      <c r="E21" s="50"/>
      <c r="F21" s="50"/>
      <c r="G21" s="51"/>
      <c r="H21" s="51"/>
      <c r="I21" s="51"/>
      <c r="J21" s="51"/>
      <c r="K21" s="51"/>
      <c r="L21" s="51"/>
      <c r="M21" s="51"/>
      <c r="N21" s="51"/>
      <c r="O21" s="51"/>
      <c r="P21" s="75">
        <v>3</v>
      </c>
      <c r="Q21" s="75" t="s">
        <v>619</v>
      </c>
      <c r="R21" s="75"/>
      <c r="S21" s="75"/>
      <c r="T21" s="100"/>
      <c r="U21" s="100"/>
      <c r="V21" s="100"/>
      <c r="W21" s="51"/>
    </row>
    <row r="22" spans="1:23" s="99" customFormat="1" x14ac:dyDescent="0.25">
      <c r="A22" s="50"/>
      <c r="B22" s="51"/>
      <c r="C22" s="51"/>
      <c r="D22" s="50"/>
      <c r="E22" s="50"/>
      <c r="F22" s="50"/>
      <c r="G22" s="51"/>
      <c r="H22" s="51"/>
      <c r="I22" s="51"/>
      <c r="J22" s="51"/>
      <c r="K22" s="51"/>
      <c r="L22" s="51"/>
      <c r="M22" s="51"/>
      <c r="N22" s="51"/>
      <c r="O22" s="51"/>
      <c r="P22" s="75">
        <v>4</v>
      </c>
      <c r="Q22" s="75" t="s">
        <v>620</v>
      </c>
      <c r="R22" s="75"/>
      <c r="S22" s="75"/>
      <c r="T22" s="100"/>
      <c r="U22" s="100"/>
      <c r="V22" s="100"/>
      <c r="W22" s="51"/>
    </row>
    <row r="23" spans="1:23" s="99" customFormat="1" x14ac:dyDescent="0.25">
      <c r="A23" s="50"/>
      <c r="B23" s="51"/>
      <c r="C23" s="51"/>
      <c r="D23" s="50"/>
      <c r="E23" s="88"/>
      <c r="F23" s="88"/>
      <c r="G23" s="89"/>
      <c r="H23" s="89"/>
      <c r="I23" s="89"/>
      <c r="J23" s="89"/>
      <c r="K23" s="89"/>
      <c r="L23" s="89"/>
      <c r="M23" s="89"/>
      <c r="N23" s="89"/>
      <c r="O23" s="89"/>
      <c r="P23" s="75">
        <v>5</v>
      </c>
      <c r="Q23" s="75" t="s">
        <v>266</v>
      </c>
      <c r="R23" s="75"/>
      <c r="S23" s="75"/>
      <c r="T23" s="100"/>
      <c r="U23" s="100"/>
      <c r="V23" s="100"/>
      <c r="W23" s="51"/>
    </row>
    <row r="24" spans="1:23" s="99" customFormat="1" x14ac:dyDescent="0.25">
      <c r="A24" s="50"/>
      <c r="B24" s="51"/>
      <c r="C24" s="51"/>
      <c r="D24" s="50"/>
      <c r="E24" s="74">
        <v>8</v>
      </c>
      <c r="F24" s="74">
        <v>16</v>
      </c>
      <c r="G24" s="75" t="s">
        <v>621</v>
      </c>
      <c r="H24" s="75" t="s">
        <v>10</v>
      </c>
      <c r="I24" s="75" t="s">
        <v>622</v>
      </c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100"/>
      <c r="U24" s="100"/>
      <c r="V24" s="100"/>
      <c r="W24" s="51"/>
    </row>
    <row r="25" spans="1:23" s="99" customFormat="1" x14ac:dyDescent="0.25">
      <c r="A25" s="50"/>
      <c r="B25" s="51"/>
      <c r="C25" s="51"/>
      <c r="D25" s="50"/>
      <c r="E25" s="74">
        <f>E24+F24</f>
        <v>24</v>
      </c>
      <c r="F25" s="74">
        <v>8</v>
      </c>
      <c r="G25" s="75" t="s">
        <v>623</v>
      </c>
      <c r="H25" s="75" t="s">
        <v>12</v>
      </c>
      <c r="I25" s="75" t="s">
        <v>624</v>
      </c>
      <c r="J25" s="75"/>
      <c r="K25" s="75"/>
      <c r="L25" s="75"/>
      <c r="M25" s="75"/>
      <c r="N25" s="75"/>
      <c r="O25" s="12" t="s">
        <v>625</v>
      </c>
      <c r="P25" s="12">
        <v>0</v>
      </c>
      <c r="Q25" s="12" t="s">
        <v>626</v>
      </c>
      <c r="R25" s="12" t="s">
        <v>627</v>
      </c>
      <c r="S25" s="12" t="s">
        <v>627</v>
      </c>
      <c r="T25" s="100"/>
      <c r="U25" s="100"/>
      <c r="V25" s="100"/>
      <c r="W25" s="51"/>
    </row>
    <row r="26" spans="1:23" s="99" customFormat="1" x14ac:dyDescent="0.25">
      <c r="A26" s="50"/>
      <c r="B26" s="51"/>
      <c r="C26" s="51"/>
      <c r="D26" s="50"/>
      <c r="E26" s="74"/>
      <c r="F26" s="74"/>
      <c r="G26" s="75"/>
      <c r="H26" s="75"/>
      <c r="I26" s="75"/>
      <c r="J26" s="75"/>
      <c r="K26" s="75"/>
      <c r="L26" s="75"/>
      <c r="M26" s="75"/>
      <c r="N26" s="75"/>
      <c r="O26" s="12"/>
      <c r="P26" s="12">
        <v>1</v>
      </c>
      <c r="Q26" s="12" t="s">
        <v>628</v>
      </c>
      <c r="R26" s="12" t="s">
        <v>629</v>
      </c>
      <c r="S26" s="12" t="s">
        <v>629</v>
      </c>
      <c r="T26" s="100"/>
      <c r="U26" s="100"/>
      <c r="V26" s="100"/>
      <c r="W26" s="51"/>
    </row>
    <row r="27" spans="1:23" s="99" customFormat="1" x14ac:dyDescent="0.25">
      <c r="A27" s="50"/>
      <c r="B27" s="51"/>
      <c r="C27" s="51"/>
      <c r="D27" s="50"/>
      <c r="E27" s="74"/>
      <c r="F27" s="74"/>
      <c r="G27" s="75"/>
      <c r="H27" s="75"/>
      <c r="I27" s="75"/>
      <c r="J27" s="75"/>
      <c r="K27" s="75"/>
      <c r="L27" s="75"/>
      <c r="M27" s="75"/>
      <c r="N27" s="75"/>
      <c r="O27" s="12"/>
      <c r="P27" s="12">
        <v>2</v>
      </c>
      <c r="Q27" s="12" t="s">
        <v>630</v>
      </c>
      <c r="R27" s="12" t="s">
        <v>631</v>
      </c>
      <c r="S27" s="12" t="s">
        <v>631</v>
      </c>
      <c r="T27" s="100"/>
      <c r="U27" s="100"/>
      <c r="V27" s="100"/>
      <c r="W27" s="51"/>
    </row>
    <row r="28" spans="1:23" s="99" customFormat="1" x14ac:dyDescent="0.25">
      <c r="A28" s="50"/>
      <c r="B28" s="51"/>
      <c r="C28" s="51"/>
      <c r="D28" s="50"/>
      <c r="E28" s="74"/>
      <c r="F28" s="74"/>
      <c r="G28" s="75"/>
      <c r="H28" s="75"/>
      <c r="I28" s="75"/>
      <c r="J28" s="75"/>
      <c r="K28" s="75"/>
      <c r="L28" s="75"/>
      <c r="M28" s="75"/>
      <c r="N28" s="75"/>
      <c r="O28" s="12"/>
      <c r="P28" s="98">
        <v>3</v>
      </c>
      <c r="Q28" s="98" t="s">
        <v>632</v>
      </c>
      <c r="R28" s="98" t="s">
        <v>633</v>
      </c>
      <c r="S28" s="98" t="s">
        <v>633</v>
      </c>
      <c r="T28" s="100"/>
      <c r="U28" s="100"/>
      <c r="V28" s="100"/>
      <c r="W28" s="51"/>
    </row>
    <row r="29" spans="1:23" s="99" customFormat="1" x14ac:dyDescent="0.25">
      <c r="A29" s="50"/>
      <c r="B29" s="51"/>
      <c r="C29" s="51"/>
      <c r="D29" s="50"/>
      <c r="E29" s="74"/>
      <c r="F29" s="74"/>
      <c r="G29" s="75"/>
      <c r="H29" s="75"/>
      <c r="I29" s="75"/>
      <c r="J29" s="75"/>
      <c r="K29" s="75"/>
      <c r="L29" s="75"/>
      <c r="M29" s="75"/>
      <c r="N29" s="75"/>
      <c r="O29" s="12"/>
      <c r="P29" s="98">
        <v>4</v>
      </c>
      <c r="Q29" s="98" t="s">
        <v>634</v>
      </c>
      <c r="R29" s="98" t="s">
        <v>635</v>
      </c>
      <c r="S29" s="98" t="s">
        <v>635</v>
      </c>
      <c r="T29" s="100"/>
      <c r="U29" s="100"/>
      <c r="V29" s="100"/>
      <c r="W29" s="51"/>
    </row>
    <row r="30" spans="1:23" s="99" customFormat="1" x14ac:dyDescent="0.25">
      <c r="A30" s="50"/>
      <c r="B30" s="51"/>
      <c r="C30" s="51"/>
      <c r="D30" s="50"/>
      <c r="E30" s="74"/>
      <c r="F30" s="74"/>
      <c r="G30" s="75"/>
      <c r="H30" s="75"/>
      <c r="I30" s="75"/>
      <c r="J30" s="75"/>
      <c r="K30" s="75"/>
      <c r="L30" s="75"/>
      <c r="M30" s="75"/>
      <c r="N30" s="75"/>
      <c r="O30" s="12"/>
      <c r="P30" s="98">
        <v>5</v>
      </c>
      <c r="Q30" s="98" t="s">
        <v>636</v>
      </c>
      <c r="R30" s="98" t="s">
        <v>637</v>
      </c>
      <c r="S30" s="98" t="s">
        <v>637</v>
      </c>
      <c r="T30" s="100"/>
      <c r="U30" s="100"/>
      <c r="V30" s="100"/>
      <c r="W30" s="51"/>
    </row>
    <row r="31" spans="1:23" s="99" customFormat="1" x14ac:dyDescent="0.25">
      <c r="A31" s="50"/>
      <c r="B31" s="51"/>
      <c r="C31" s="51"/>
      <c r="D31" s="50"/>
      <c r="E31" s="74"/>
      <c r="F31" s="74"/>
      <c r="G31" s="75"/>
      <c r="H31" s="75"/>
      <c r="I31" s="75"/>
      <c r="J31" s="75"/>
      <c r="K31" s="75"/>
      <c r="L31" s="75"/>
      <c r="M31" s="75"/>
      <c r="N31" s="75"/>
      <c r="O31" s="12"/>
      <c r="P31" s="98">
        <v>6</v>
      </c>
      <c r="Q31" s="98" t="s">
        <v>638</v>
      </c>
      <c r="R31" s="98" t="s">
        <v>639</v>
      </c>
      <c r="S31" s="98" t="s">
        <v>639</v>
      </c>
      <c r="T31" s="100"/>
      <c r="U31" s="100"/>
      <c r="V31" s="100"/>
      <c r="W31" s="51"/>
    </row>
    <row r="32" spans="1:23" s="99" customFormat="1" x14ac:dyDescent="0.25">
      <c r="A32" s="50"/>
      <c r="B32" s="51"/>
      <c r="C32" s="51"/>
      <c r="D32" s="50"/>
      <c r="E32" s="74"/>
      <c r="F32" s="74"/>
      <c r="G32" s="75"/>
      <c r="H32" s="75"/>
      <c r="I32" s="75"/>
      <c r="J32" s="75"/>
      <c r="K32" s="75"/>
      <c r="L32" s="75"/>
      <c r="M32" s="75"/>
      <c r="N32" s="75"/>
      <c r="O32" s="12"/>
      <c r="P32" s="98">
        <v>7</v>
      </c>
      <c r="Q32" s="98" t="s">
        <v>640</v>
      </c>
      <c r="R32" s="98" t="s">
        <v>641</v>
      </c>
      <c r="S32" s="98" t="s">
        <v>641</v>
      </c>
      <c r="T32" s="100"/>
      <c r="U32" s="100"/>
      <c r="V32" s="100"/>
      <c r="W32" s="51"/>
    </row>
    <row r="33" spans="1:23" s="99" customFormat="1" x14ac:dyDescent="0.25">
      <c r="A33" s="50"/>
      <c r="B33" s="51"/>
      <c r="C33" s="51"/>
      <c r="D33" s="50"/>
      <c r="E33" s="74"/>
      <c r="F33" s="74"/>
      <c r="G33" s="75"/>
      <c r="H33" s="75"/>
      <c r="I33" s="75"/>
      <c r="J33" s="75"/>
      <c r="K33" s="75"/>
      <c r="L33" s="75"/>
      <c r="M33" s="75"/>
      <c r="N33" s="75"/>
      <c r="O33" s="12"/>
      <c r="P33" s="98">
        <v>8</v>
      </c>
      <c r="Q33" s="98" t="s">
        <v>642</v>
      </c>
      <c r="R33" s="98" t="s">
        <v>643</v>
      </c>
      <c r="S33" s="98" t="s">
        <v>643</v>
      </c>
      <c r="T33" s="100"/>
      <c r="U33" s="100"/>
      <c r="V33" s="100"/>
      <c r="W33" s="51"/>
    </row>
    <row r="34" spans="1:23" s="99" customFormat="1" x14ac:dyDescent="0.25">
      <c r="A34" s="50"/>
      <c r="B34" s="51"/>
      <c r="C34" s="51"/>
      <c r="D34" s="50"/>
      <c r="E34" s="74"/>
      <c r="F34" s="74"/>
      <c r="G34" s="75"/>
      <c r="H34" s="75"/>
      <c r="I34" s="75"/>
      <c r="J34" s="75"/>
      <c r="K34" s="75"/>
      <c r="L34" s="75"/>
      <c r="M34" s="75"/>
      <c r="N34" s="75"/>
      <c r="O34" s="12"/>
      <c r="P34" s="98">
        <v>9</v>
      </c>
      <c r="Q34" s="98" t="s">
        <v>644</v>
      </c>
      <c r="R34" s="98" t="s">
        <v>645</v>
      </c>
      <c r="S34" s="98" t="s">
        <v>645</v>
      </c>
      <c r="T34" s="100"/>
      <c r="U34" s="100"/>
      <c r="V34" s="100"/>
      <c r="W34" s="51"/>
    </row>
    <row r="35" spans="1:23" s="99" customFormat="1" x14ac:dyDescent="0.25">
      <c r="A35" s="50"/>
      <c r="B35" s="51"/>
      <c r="C35" s="51"/>
      <c r="D35" s="50"/>
      <c r="E35" s="74">
        <f>E25+F25</f>
        <v>32</v>
      </c>
      <c r="F35" s="74">
        <v>8</v>
      </c>
      <c r="G35" s="117" t="s">
        <v>584</v>
      </c>
      <c r="H35" s="117" t="s">
        <v>10</v>
      </c>
      <c r="I35" s="117" t="s">
        <v>584</v>
      </c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100"/>
      <c r="U35" s="100"/>
      <c r="V35" s="100"/>
      <c r="W35" s="51"/>
    </row>
    <row r="36" spans="1:23" s="99" customFormat="1" x14ac:dyDescent="0.25">
      <c r="A36" s="52"/>
      <c r="B36" s="53"/>
      <c r="C36" s="53"/>
      <c r="D36" s="52"/>
      <c r="E36" s="74">
        <f t="shared" ref="E36" si="0">E35+F35</f>
        <v>40</v>
      </c>
      <c r="F36" s="77">
        <v>8</v>
      </c>
      <c r="G36" s="122" t="s">
        <v>585</v>
      </c>
      <c r="H36" s="122" t="s">
        <v>10</v>
      </c>
      <c r="I36" s="122" t="s">
        <v>585</v>
      </c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100"/>
      <c r="U36" s="100"/>
      <c r="V36" s="100"/>
      <c r="W36" s="51"/>
    </row>
    <row r="37" spans="1:23" s="99" customFormat="1" x14ac:dyDescent="0.25">
      <c r="A37" s="46">
        <v>130</v>
      </c>
      <c r="B37" s="47" t="s">
        <v>646</v>
      </c>
      <c r="C37" s="47" t="s">
        <v>646</v>
      </c>
      <c r="D37" s="46">
        <v>6</v>
      </c>
      <c r="E37" s="73">
        <v>0</v>
      </c>
      <c r="F37" s="73">
        <v>32</v>
      </c>
      <c r="G37" s="62" t="s">
        <v>646</v>
      </c>
      <c r="H37" s="62" t="s">
        <v>10</v>
      </c>
      <c r="I37" s="62" t="s">
        <v>647</v>
      </c>
      <c r="J37" s="62"/>
      <c r="K37" s="62"/>
      <c r="L37" s="62" t="s">
        <v>25</v>
      </c>
      <c r="M37" s="62"/>
      <c r="N37" s="62"/>
      <c r="O37" s="62"/>
      <c r="P37" s="62"/>
      <c r="Q37" s="62"/>
      <c r="R37" s="62"/>
      <c r="S37" s="62"/>
      <c r="T37" s="101"/>
      <c r="U37" s="101"/>
      <c r="V37" s="101"/>
      <c r="W37" s="47"/>
    </row>
    <row r="38" spans="1:23" s="99" customFormat="1" x14ac:dyDescent="0.25">
      <c r="A38" s="52"/>
      <c r="B38" s="53"/>
      <c r="C38" s="53"/>
      <c r="D38" s="52"/>
      <c r="E38" s="86">
        <v>32</v>
      </c>
      <c r="F38" s="86">
        <v>16</v>
      </c>
      <c r="G38" s="87" t="s">
        <v>648</v>
      </c>
      <c r="H38" s="87" t="s">
        <v>10</v>
      </c>
      <c r="I38" s="87" t="s">
        <v>649</v>
      </c>
      <c r="J38" s="87"/>
      <c r="K38" s="87"/>
      <c r="L38" s="87" t="s">
        <v>0</v>
      </c>
      <c r="M38" s="87"/>
      <c r="N38" s="87"/>
      <c r="O38" s="87"/>
      <c r="P38" s="76"/>
      <c r="Q38" s="76"/>
      <c r="R38" s="76"/>
      <c r="S38" s="76"/>
      <c r="T38" s="102"/>
      <c r="U38" s="102"/>
      <c r="V38" s="102"/>
      <c r="W38" s="53"/>
    </row>
    <row r="39" spans="1:23" s="99" customFormat="1" x14ac:dyDescent="0.25">
      <c r="A39" s="50">
        <v>131</v>
      </c>
      <c r="B39" s="51" t="s">
        <v>650</v>
      </c>
      <c r="C39" s="51" t="s">
        <v>651</v>
      </c>
      <c r="D39" s="50">
        <v>6</v>
      </c>
      <c r="E39" s="50">
        <v>0</v>
      </c>
      <c r="F39" s="50">
        <v>8</v>
      </c>
      <c r="G39" s="124" t="s">
        <v>652</v>
      </c>
      <c r="H39" s="51" t="s">
        <v>10</v>
      </c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100"/>
      <c r="U39" s="100"/>
      <c r="V39" s="100"/>
      <c r="W39" s="51"/>
    </row>
    <row r="40" spans="1:23" s="99" customFormat="1" x14ac:dyDescent="0.25">
      <c r="A40" s="50"/>
      <c r="B40" s="51"/>
      <c r="C40" s="51"/>
      <c r="D40" s="50"/>
      <c r="E40" s="50">
        <v>8</v>
      </c>
      <c r="F40" s="50">
        <v>32</v>
      </c>
      <c r="G40" s="124" t="s">
        <v>366</v>
      </c>
      <c r="H40" s="51" t="s">
        <v>10</v>
      </c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100"/>
      <c r="U40" s="100"/>
      <c r="V40" s="100"/>
      <c r="W40" s="51"/>
    </row>
    <row r="41" spans="1:23" s="99" customFormat="1" x14ac:dyDescent="0.25">
      <c r="A41" s="50"/>
      <c r="B41" s="51"/>
      <c r="C41" s="51"/>
      <c r="D41" s="50"/>
      <c r="E41" s="50">
        <v>40</v>
      </c>
      <c r="F41" s="50">
        <v>16</v>
      </c>
      <c r="G41" s="124" t="s">
        <v>653</v>
      </c>
      <c r="H41" s="51" t="s">
        <v>10</v>
      </c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100"/>
      <c r="U41" s="100"/>
      <c r="V41" s="100"/>
      <c r="W41" s="51"/>
    </row>
    <row r="42" spans="1:23" s="99" customFormat="1" x14ac:dyDescent="0.25">
      <c r="A42" s="50"/>
      <c r="B42" s="51"/>
      <c r="C42" s="51"/>
      <c r="D42" s="50"/>
      <c r="E42" s="50">
        <v>56</v>
      </c>
      <c r="F42" s="50">
        <v>64</v>
      </c>
      <c r="G42" s="124" t="s">
        <v>654</v>
      </c>
      <c r="H42" s="51" t="s">
        <v>10</v>
      </c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100"/>
      <c r="U42" s="100"/>
      <c r="V42" s="100"/>
      <c r="W42" s="51"/>
    </row>
    <row r="43" spans="1:23" s="99" customFormat="1" x14ac:dyDescent="0.25">
      <c r="A43" s="50">
        <v>132</v>
      </c>
      <c r="B43" s="51" t="s">
        <v>655</v>
      </c>
      <c r="C43" s="51" t="s">
        <v>656</v>
      </c>
      <c r="D43" s="50">
        <v>2</v>
      </c>
      <c r="E43" s="50">
        <v>0</v>
      </c>
      <c r="F43" s="50">
        <v>1</v>
      </c>
      <c r="G43" s="124" t="s">
        <v>657</v>
      </c>
      <c r="H43" s="51" t="s">
        <v>17</v>
      </c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100"/>
      <c r="U43" s="100"/>
      <c r="V43" s="100"/>
      <c r="W43" s="51"/>
    </row>
    <row r="44" spans="1:23" s="99" customFormat="1" x14ac:dyDescent="0.25">
      <c r="A44" s="50"/>
      <c r="B44" s="51"/>
      <c r="C44" s="51"/>
      <c r="D44" s="50"/>
      <c r="E44" s="50">
        <v>1</v>
      </c>
      <c r="F44" s="50">
        <v>1</v>
      </c>
      <c r="G44" s="124" t="s">
        <v>658</v>
      </c>
      <c r="H44" s="51" t="s">
        <v>17</v>
      </c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100"/>
      <c r="U44" s="100"/>
      <c r="V44" s="100"/>
      <c r="W44" s="51"/>
    </row>
    <row r="45" spans="1:23" s="99" customFormat="1" x14ac:dyDescent="0.25">
      <c r="A45" s="50"/>
      <c r="B45" s="51"/>
      <c r="C45" s="51"/>
      <c r="D45" s="50"/>
      <c r="E45" s="50">
        <v>2</v>
      </c>
      <c r="F45" s="50">
        <v>1</v>
      </c>
      <c r="G45" s="124" t="s">
        <v>659</v>
      </c>
      <c r="H45" s="51" t="s">
        <v>17</v>
      </c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100"/>
      <c r="U45" s="100"/>
      <c r="V45" s="100"/>
      <c r="W45" s="51"/>
    </row>
    <row r="46" spans="1:23" s="99" customFormat="1" x14ac:dyDescent="0.25">
      <c r="A46" s="50"/>
      <c r="B46" s="51"/>
      <c r="C46" s="51"/>
      <c r="D46" s="50"/>
      <c r="E46" s="50">
        <v>3</v>
      </c>
      <c r="F46" s="50">
        <v>1</v>
      </c>
      <c r="G46" s="124" t="s">
        <v>660</v>
      </c>
      <c r="H46" s="51" t="s">
        <v>17</v>
      </c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100"/>
      <c r="U46" s="100"/>
      <c r="V46" s="100"/>
      <c r="W46" s="51"/>
    </row>
    <row r="47" spans="1:23" s="99" customFormat="1" x14ac:dyDescent="0.25">
      <c r="A47" s="50"/>
      <c r="B47" s="51"/>
      <c r="C47" s="51"/>
      <c r="D47" s="50"/>
      <c r="E47" s="50">
        <v>4</v>
      </c>
      <c r="F47" s="50">
        <v>1</v>
      </c>
      <c r="G47" s="124" t="s">
        <v>661</v>
      </c>
      <c r="H47" s="51" t="s">
        <v>17</v>
      </c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100"/>
      <c r="U47" s="100"/>
      <c r="V47" s="100"/>
      <c r="W47" s="51"/>
    </row>
    <row r="48" spans="1:23" s="99" customFormat="1" x14ac:dyDescent="0.25">
      <c r="A48" s="50"/>
      <c r="B48" s="51"/>
      <c r="C48" s="51"/>
      <c r="D48" s="50"/>
      <c r="E48" s="50">
        <v>5</v>
      </c>
      <c r="F48" s="50">
        <v>1</v>
      </c>
      <c r="G48" s="124" t="s">
        <v>662</v>
      </c>
      <c r="H48" s="51" t="s">
        <v>17</v>
      </c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100"/>
      <c r="U48" s="100"/>
      <c r="V48" s="100"/>
      <c r="W48" s="51"/>
    </row>
    <row r="49" spans="1:23" s="99" customFormat="1" x14ac:dyDescent="0.25">
      <c r="A49" s="50"/>
      <c r="B49" s="51"/>
      <c r="C49" s="51"/>
      <c r="D49" s="50"/>
      <c r="E49" s="50">
        <v>6</v>
      </c>
      <c r="F49" s="50">
        <v>1</v>
      </c>
      <c r="G49" s="124" t="s">
        <v>663</v>
      </c>
      <c r="H49" s="51" t="s">
        <v>17</v>
      </c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100"/>
      <c r="U49" s="100"/>
      <c r="V49" s="100"/>
      <c r="W49" s="51"/>
    </row>
    <row r="50" spans="1:23" s="99" customFormat="1" x14ac:dyDescent="0.25">
      <c r="A50" s="50"/>
      <c r="B50" s="51"/>
      <c r="C50" s="51"/>
      <c r="D50" s="50"/>
      <c r="E50" s="50">
        <v>7</v>
      </c>
      <c r="F50" s="50">
        <v>1</v>
      </c>
      <c r="G50" s="124" t="s">
        <v>664</v>
      </c>
      <c r="H50" s="51" t="s">
        <v>17</v>
      </c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100"/>
      <c r="U50" s="100"/>
      <c r="V50" s="100"/>
      <c r="W50" s="51"/>
    </row>
    <row r="51" spans="1:23" s="99" customFormat="1" x14ac:dyDescent="0.25">
      <c r="A51" s="50"/>
      <c r="B51" s="51"/>
      <c r="C51" s="51"/>
      <c r="D51" s="50"/>
      <c r="E51" s="50">
        <v>8</v>
      </c>
      <c r="F51" s="50">
        <v>1</v>
      </c>
      <c r="G51" s="124" t="s">
        <v>665</v>
      </c>
      <c r="H51" s="51" t="s">
        <v>17</v>
      </c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100"/>
      <c r="U51" s="100"/>
      <c r="V51" s="100"/>
      <c r="W51" s="51"/>
    </row>
    <row r="52" spans="1:23" s="99" customFormat="1" x14ac:dyDescent="0.25">
      <c r="A52" s="50"/>
      <c r="B52" s="51"/>
      <c r="C52" s="51"/>
      <c r="D52" s="50"/>
      <c r="E52" s="50">
        <v>9</v>
      </c>
      <c r="F52" s="50">
        <v>1</v>
      </c>
      <c r="G52" s="124" t="s">
        <v>666</v>
      </c>
      <c r="H52" s="51" t="s">
        <v>17</v>
      </c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100"/>
      <c r="U52" s="100"/>
      <c r="V52" s="100"/>
      <c r="W52" s="51"/>
    </row>
    <row r="53" spans="1:23" s="99" customFormat="1" x14ac:dyDescent="0.25">
      <c r="A53" s="50"/>
      <c r="B53" s="51"/>
      <c r="C53" s="51"/>
      <c r="D53" s="50"/>
      <c r="E53" s="50">
        <v>10</v>
      </c>
      <c r="F53" s="50">
        <v>1</v>
      </c>
      <c r="G53" s="124" t="s">
        <v>667</v>
      </c>
      <c r="H53" s="51" t="s">
        <v>17</v>
      </c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100"/>
      <c r="U53" s="100"/>
      <c r="V53" s="100"/>
      <c r="W53" s="51"/>
    </row>
    <row r="54" spans="1:23" s="99" customFormat="1" x14ac:dyDescent="0.25">
      <c r="A54" s="50"/>
      <c r="B54" s="51"/>
      <c r="C54" s="51"/>
      <c r="D54" s="50"/>
      <c r="E54" s="50">
        <v>11</v>
      </c>
      <c r="F54" s="50">
        <v>1</v>
      </c>
      <c r="G54" s="124" t="s">
        <v>668</v>
      </c>
      <c r="H54" s="51" t="s">
        <v>17</v>
      </c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100"/>
      <c r="U54" s="100"/>
      <c r="V54" s="100"/>
      <c r="W54" s="51"/>
    </row>
    <row r="55" spans="1:23" s="99" customFormat="1" x14ac:dyDescent="0.25">
      <c r="A55" s="1"/>
      <c r="B55" s="124"/>
      <c r="C55" s="124"/>
      <c r="D55" s="51"/>
      <c r="E55" s="1">
        <v>12</v>
      </c>
      <c r="F55" s="1">
        <v>1</v>
      </c>
      <c r="G55" s="124" t="s">
        <v>669</v>
      </c>
      <c r="H55" s="51" t="s">
        <v>17</v>
      </c>
      <c r="I55" s="62" t="s">
        <v>647</v>
      </c>
      <c r="J55" s="51"/>
      <c r="K55" s="51"/>
      <c r="L55" s="51" t="s">
        <v>25</v>
      </c>
      <c r="M55" s="51"/>
      <c r="N55" s="51"/>
      <c r="O55" s="51"/>
      <c r="P55" s="51"/>
      <c r="Q55" s="51"/>
      <c r="R55" s="51"/>
      <c r="S55" s="51"/>
      <c r="T55" s="100"/>
      <c r="U55" s="100"/>
      <c r="V55" s="100"/>
      <c r="W55" s="51"/>
    </row>
    <row r="56" spans="1:23" s="58" customFormat="1" x14ac:dyDescent="0.25">
      <c r="A56" s="50">
        <v>136</v>
      </c>
      <c r="B56" s="51" t="s">
        <v>443</v>
      </c>
      <c r="C56" s="51" t="s">
        <v>443</v>
      </c>
      <c r="D56" s="50">
        <v>6</v>
      </c>
      <c r="E56" s="73">
        <v>0</v>
      </c>
      <c r="F56" s="73">
        <v>16</v>
      </c>
      <c r="G56" s="78" t="s">
        <v>489</v>
      </c>
      <c r="H56" s="78" t="s">
        <v>10</v>
      </c>
      <c r="I56" s="78" t="s">
        <v>366</v>
      </c>
      <c r="J56" s="62"/>
      <c r="K56" s="62"/>
      <c r="L56" s="62" t="s">
        <v>25</v>
      </c>
      <c r="M56" s="62"/>
      <c r="N56" s="62"/>
      <c r="O56" s="62"/>
      <c r="P56" s="62"/>
      <c r="Q56" s="62"/>
      <c r="R56" s="62"/>
      <c r="S56" s="62"/>
      <c r="T56" s="45"/>
      <c r="U56" s="45"/>
      <c r="V56" s="45"/>
      <c r="W56" s="51"/>
    </row>
    <row r="57" spans="1:23" s="58" customFormat="1" x14ac:dyDescent="0.25">
      <c r="A57" s="50"/>
      <c r="B57" s="51"/>
      <c r="C57" s="51"/>
      <c r="D57" s="50"/>
      <c r="E57" s="74">
        <v>16</v>
      </c>
      <c r="F57" s="74">
        <v>1</v>
      </c>
      <c r="G57" s="75" t="s">
        <v>435</v>
      </c>
      <c r="H57" s="75" t="s">
        <v>17</v>
      </c>
      <c r="I57" s="75" t="s">
        <v>435</v>
      </c>
      <c r="J57" s="75"/>
      <c r="K57" s="75"/>
      <c r="L57" s="75"/>
      <c r="M57" s="75"/>
      <c r="N57" s="75"/>
      <c r="O57" s="75"/>
      <c r="P57" s="75"/>
      <c r="Q57" s="75"/>
      <c r="R57" s="75" t="s">
        <v>438</v>
      </c>
      <c r="S57" s="75" t="s">
        <v>438</v>
      </c>
      <c r="T57" s="45"/>
      <c r="U57" s="45"/>
      <c r="V57" s="45"/>
      <c r="W57" s="51"/>
    </row>
    <row r="58" spans="1:23" s="58" customFormat="1" x14ac:dyDescent="0.25">
      <c r="A58" s="50"/>
      <c r="B58" s="51"/>
      <c r="C58" s="51"/>
      <c r="D58" s="50"/>
      <c r="E58" s="74">
        <f>E57+1</f>
        <v>17</v>
      </c>
      <c r="F58" s="74">
        <v>1</v>
      </c>
      <c r="G58" s="75" t="s">
        <v>478</v>
      </c>
      <c r="H58" s="75" t="s">
        <v>17</v>
      </c>
      <c r="I58" s="75" t="s">
        <v>478</v>
      </c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45"/>
      <c r="U58" s="45"/>
      <c r="V58" s="45"/>
      <c r="W58" s="51"/>
    </row>
    <row r="59" spans="1:23" s="58" customFormat="1" x14ac:dyDescent="0.25">
      <c r="A59" s="50"/>
      <c r="B59" s="51"/>
      <c r="C59" s="51"/>
      <c r="D59" s="50"/>
      <c r="E59" s="74">
        <f t="shared" ref="E59:E87" si="1">E58+1</f>
        <v>18</v>
      </c>
      <c r="F59" s="74">
        <v>1</v>
      </c>
      <c r="G59" s="75" t="s">
        <v>479</v>
      </c>
      <c r="H59" s="75" t="s">
        <v>17</v>
      </c>
      <c r="I59" s="75" t="s">
        <v>479</v>
      </c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45"/>
      <c r="U59" s="45"/>
      <c r="V59" s="45"/>
      <c r="W59" s="51"/>
    </row>
    <row r="60" spans="1:23" s="58" customFormat="1" x14ac:dyDescent="0.25">
      <c r="A60" s="50"/>
      <c r="B60" s="51"/>
      <c r="C60" s="51"/>
      <c r="D60" s="50"/>
      <c r="E60" s="74">
        <f t="shared" si="1"/>
        <v>19</v>
      </c>
      <c r="F60" s="74">
        <v>1</v>
      </c>
      <c r="G60" s="75" t="s">
        <v>480</v>
      </c>
      <c r="H60" s="75" t="s">
        <v>17</v>
      </c>
      <c r="I60" s="75" t="s">
        <v>480</v>
      </c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45"/>
      <c r="U60" s="45"/>
      <c r="V60" s="45"/>
      <c r="W60" s="51"/>
    </row>
    <row r="61" spans="1:23" s="58" customFormat="1" x14ac:dyDescent="0.25">
      <c r="A61" s="50"/>
      <c r="B61" s="51"/>
      <c r="C61" s="51"/>
      <c r="D61" s="50"/>
      <c r="E61" s="74">
        <f t="shared" si="1"/>
        <v>20</v>
      </c>
      <c r="F61" s="74">
        <v>1</v>
      </c>
      <c r="G61" s="75" t="s">
        <v>436</v>
      </c>
      <c r="H61" s="75" t="s">
        <v>17</v>
      </c>
      <c r="I61" s="75" t="s">
        <v>436</v>
      </c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45"/>
      <c r="U61" s="45"/>
      <c r="V61" s="45"/>
      <c r="W61" s="51"/>
    </row>
    <row r="62" spans="1:23" s="58" customFormat="1" x14ac:dyDescent="0.25">
      <c r="A62" s="50"/>
      <c r="B62" s="51"/>
      <c r="C62" s="51"/>
      <c r="D62" s="50"/>
      <c r="E62" s="74">
        <f t="shared" si="1"/>
        <v>21</v>
      </c>
      <c r="F62" s="74">
        <v>1</v>
      </c>
      <c r="G62" s="75" t="s">
        <v>437</v>
      </c>
      <c r="H62" s="75" t="s">
        <v>17</v>
      </c>
      <c r="I62" s="75" t="s">
        <v>437</v>
      </c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45"/>
      <c r="U62" s="45"/>
      <c r="V62" s="45"/>
      <c r="W62" s="51"/>
    </row>
    <row r="63" spans="1:23" s="58" customFormat="1" x14ac:dyDescent="0.25">
      <c r="A63" s="50"/>
      <c r="B63" s="51"/>
      <c r="C63" s="51"/>
      <c r="D63" s="50"/>
      <c r="E63" s="74">
        <f t="shared" si="1"/>
        <v>22</v>
      </c>
      <c r="F63" s="74">
        <v>1</v>
      </c>
      <c r="G63" s="75" t="s">
        <v>439</v>
      </c>
      <c r="H63" s="75" t="s">
        <v>17</v>
      </c>
      <c r="I63" s="75" t="s">
        <v>440</v>
      </c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45"/>
      <c r="U63" s="45"/>
      <c r="V63" s="45"/>
      <c r="W63" s="51"/>
    </row>
    <row r="64" spans="1:23" s="58" customFormat="1" x14ac:dyDescent="0.25">
      <c r="A64" s="50"/>
      <c r="B64" s="51"/>
      <c r="C64" s="51"/>
      <c r="D64" s="50"/>
      <c r="E64" s="74">
        <f t="shared" si="1"/>
        <v>23</v>
      </c>
      <c r="F64" s="74">
        <v>1</v>
      </c>
      <c r="G64" s="75" t="s">
        <v>501</v>
      </c>
      <c r="H64" s="75" t="s">
        <v>17</v>
      </c>
      <c r="I64" s="75" t="s">
        <v>502</v>
      </c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45"/>
      <c r="U64" s="45"/>
      <c r="V64" s="45"/>
      <c r="W64" s="51"/>
    </row>
    <row r="65" spans="1:23" s="58" customFormat="1" x14ac:dyDescent="0.25">
      <c r="A65" s="50"/>
      <c r="B65" s="51"/>
      <c r="C65" s="51"/>
      <c r="D65" s="50"/>
      <c r="E65" s="74">
        <f t="shared" si="1"/>
        <v>24</v>
      </c>
      <c r="F65" s="74">
        <v>1</v>
      </c>
      <c r="G65" s="75" t="s">
        <v>506</v>
      </c>
      <c r="H65" s="75" t="s">
        <v>17</v>
      </c>
      <c r="I65" s="75" t="s">
        <v>506</v>
      </c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45"/>
      <c r="U65" s="45"/>
      <c r="V65" s="45"/>
      <c r="W65" s="51"/>
    </row>
    <row r="66" spans="1:23" s="58" customFormat="1" x14ac:dyDescent="0.25">
      <c r="A66" s="50"/>
      <c r="B66" s="51"/>
      <c r="C66" s="51"/>
      <c r="D66" s="50"/>
      <c r="E66" s="74">
        <f t="shared" si="1"/>
        <v>25</v>
      </c>
      <c r="F66" s="74">
        <v>1</v>
      </c>
      <c r="G66" s="75" t="s">
        <v>507</v>
      </c>
      <c r="H66" s="75" t="s">
        <v>17</v>
      </c>
      <c r="I66" s="75" t="s">
        <v>507</v>
      </c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45"/>
      <c r="U66" s="45"/>
      <c r="V66" s="45"/>
      <c r="W66" s="51"/>
    </row>
    <row r="67" spans="1:23" s="58" customFormat="1" x14ac:dyDescent="0.25">
      <c r="A67" s="50"/>
      <c r="B67" s="51"/>
      <c r="C67" s="51"/>
      <c r="D67" s="50"/>
      <c r="E67" s="74">
        <f t="shared" si="1"/>
        <v>26</v>
      </c>
      <c r="F67" s="74">
        <v>1</v>
      </c>
      <c r="G67" s="75" t="s">
        <v>508</v>
      </c>
      <c r="H67" s="75" t="s">
        <v>17</v>
      </c>
      <c r="I67" s="75" t="s">
        <v>508</v>
      </c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45"/>
      <c r="U67" s="45"/>
      <c r="V67" s="45"/>
      <c r="W67" s="51"/>
    </row>
    <row r="68" spans="1:23" s="58" customFormat="1" x14ac:dyDescent="0.25">
      <c r="A68" s="50"/>
      <c r="B68" s="51"/>
      <c r="C68" s="51"/>
      <c r="D68" s="50"/>
      <c r="E68" s="74">
        <f t="shared" si="1"/>
        <v>27</v>
      </c>
      <c r="F68" s="74">
        <v>1</v>
      </c>
      <c r="G68" s="75" t="s">
        <v>509</v>
      </c>
      <c r="H68" s="75" t="s">
        <v>17</v>
      </c>
      <c r="I68" s="75" t="s">
        <v>509</v>
      </c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45"/>
      <c r="U68" s="45"/>
      <c r="V68" s="45"/>
      <c r="W68" s="51"/>
    </row>
    <row r="69" spans="1:23" s="58" customFormat="1" x14ac:dyDescent="0.25">
      <c r="A69" s="50"/>
      <c r="B69" s="51"/>
      <c r="C69" s="51"/>
      <c r="D69" s="50"/>
      <c r="E69" s="74">
        <f t="shared" si="1"/>
        <v>28</v>
      </c>
      <c r="F69" s="74">
        <v>1</v>
      </c>
      <c r="G69" s="71" t="s">
        <v>512</v>
      </c>
      <c r="H69" s="75" t="s">
        <v>17</v>
      </c>
      <c r="I69" s="71" t="s">
        <v>512</v>
      </c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45"/>
      <c r="U69" s="45"/>
      <c r="V69" s="45"/>
      <c r="W69" s="51"/>
    </row>
    <row r="70" spans="1:23" s="58" customFormat="1" x14ac:dyDescent="0.25">
      <c r="A70" s="50"/>
      <c r="B70" s="51"/>
      <c r="C70" s="51"/>
      <c r="D70" s="50"/>
      <c r="E70" s="74">
        <f t="shared" si="1"/>
        <v>29</v>
      </c>
      <c r="F70" s="74">
        <v>1</v>
      </c>
      <c r="G70" s="71" t="s">
        <v>513</v>
      </c>
      <c r="H70" s="75" t="s">
        <v>17</v>
      </c>
      <c r="I70" s="71" t="s">
        <v>513</v>
      </c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45"/>
      <c r="U70" s="45"/>
      <c r="V70" s="45"/>
      <c r="W70" s="51"/>
    </row>
    <row r="71" spans="1:23" s="58" customFormat="1" x14ac:dyDescent="0.25">
      <c r="A71" s="50"/>
      <c r="B71" s="51"/>
      <c r="C71" s="51"/>
      <c r="D71" s="50"/>
      <c r="E71" s="74">
        <f t="shared" si="1"/>
        <v>30</v>
      </c>
      <c r="F71" s="74">
        <v>1</v>
      </c>
      <c r="G71" s="75" t="s">
        <v>441</v>
      </c>
      <c r="H71" s="75" t="s">
        <v>17</v>
      </c>
      <c r="I71" s="75" t="s">
        <v>442</v>
      </c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45"/>
      <c r="U71" s="45"/>
      <c r="V71" s="45"/>
      <c r="W71" s="51"/>
    </row>
    <row r="72" spans="1:23" s="58" customFormat="1" x14ac:dyDescent="0.25">
      <c r="A72" s="50"/>
      <c r="B72" s="51"/>
      <c r="C72" s="51"/>
      <c r="D72" s="50"/>
      <c r="E72" s="74">
        <f t="shared" si="1"/>
        <v>31</v>
      </c>
      <c r="F72" s="74">
        <v>1</v>
      </c>
      <c r="G72" s="75" t="s">
        <v>189</v>
      </c>
      <c r="H72" s="75" t="s">
        <v>17</v>
      </c>
      <c r="I72" s="75" t="s">
        <v>191</v>
      </c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45"/>
      <c r="U72" s="45"/>
      <c r="V72" s="45"/>
      <c r="W72" s="51"/>
    </row>
    <row r="73" spans="1:23" s="58" customFormat="1" x14ac:dyDescent="0.25">
      <c r="A73" s="50"/>
      <c r="B73" s="51"/>
      <c r="C73" s="51"/>
      <c r="D73" s="50"/>
      <c r="E73" s="74">
        <f t="shared" si="1"/>
        <v>32</v>
      </c>
      <c r="F73" s="74">
        <v>1</v>
      </c>
      <c r="G73" s="75" t="s">
        <v>190</v>
      </c>
      <c r="H73" s="75" t="s">
        <v>17</v>
      </c>
      <c r="I73" s="75" t="s">
        <v>192</v>
      </c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45"/>
      <c r="U73" s="45"/>
      <c r="V73" s="45"/>
      <c r="W73" s="51"/>
    </row>
    <row r="74" spans="1:23" s="58" customFormat="1" x14ac:dyDescent="0.25">
      <c r="A74" s="50"/>
      <c r="B74" s="51"/>
      <c r="C74" s="51"/>
      <c r="D74" s="50"/>
      <c r="E74" s="74">
        <f t="shared" si="1"/>
        <v>33</v>
      </c>
      <c r="F74" s="74">
        <v>1</v>
      </c>
      <c r="G74" s="75" t="s">
        <v>170</v>
      </c>
      <c r="H74" s="75" t="s">
        <v>17</v>
      </c>
      <c r="I74" s="75" t="s">
        <v>171</v>
      </c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45"/>
      <c r="U74" s="45"/>
      <c r="V74" s="45"/>
      <c r="W74" s="51"/>
    </row>
    <row r="75" spans="1:23" s="58" customFormat="1" x14ac:dyDescent="0.25">
      <c r="A75" s="50"/>
      <c r="B75" s="51"/>
      <c r="C75" s="51"/>
      <c r="D75" s="50"/>
      <c r="E75" s="74">
        <f t="shared" si="1"/>
        <v>34</v>
      </c>
      <c r="F75" s="74">
        <v>1</v>
      </c>
      <c r="G75" s="71" t="s">
        <v>510</v>
      </c>
      <c r="H75" s="75" t="s">
        <v>17</v>
      </c>
      <c r="I75" s="71" t="s">
        <v>510</v>
      </c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45"/>
      <c r="U75" s="45"/>
      <c r="V75" s="45"/>
      <c r="W75" s="51"/>
    </row>
    <row r="76" spans="1:23" s="58" customFormat="1" x14ac:dyDescent="0.25">
      <c r="A76" s="50"/>
      <c r="B76" s="51"/>
      <c r="C76" s="51"/>
      <c r="D76" s="50"/>
      <c r="E76" s="74">
        <f t="shared" si="1"/>
        <v>35</v>
      </c>
      <c r="F76" s="74">
        <v>1</v>
      </c>
      <c r="G76" s="71" t="s">
        <v>511</v>
      </c>
      <c r="H76" s="75" t="s">
        <v>17</v>
      </c>
      <c r="I76" s="71" t="s">
        <v>511</v>
      </c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45"/>
      <c r="U76" s="45"/>
      <c r="V76" s="45"/>
      <c r="W76" s="51"/>
    </row>
    <row r="77" spans="1:23" s="58" customFormat="1" x14ac:dyDescent="0.25">
      <c r="A77" s="50"/>
      <c r="B77" s="51"/>
      <c r="C77" s="51"/>
      <c r="D77" s="50"/>
      <c r="E77" s="74">
        <f t="shared" si="1"/>
        <v>36</v>
      </c>
      <c r="F77" s="74">
        <v>1</v>
      </c>
      <c r="G77" s="71" t="s">
        <v>278</v>
      </c>
      <c r="H77" s="75" t="s">
        <v>17</v>
      </c>
      <c r="I77" s="71" t="s">
        <v>278</v>
      </c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45"/>
      <c r="U77" s="45"/>
      <c r="V77" s="45"/>
      <c r="W77" s="51"/>
    </row>
    <row r="78" spans="1:23" s="58" customFormat="1" x14ac:dyDescent="0.25">
      <c r="A78" s="50"/>
      <c r="B78" s="51"/>
      <c r="C78" s="51"/>
      <c r="D78" s="50"/>
      <c r="E78" s="74">
        <f t="shared" si="1"/>
        <v>37</v>
      </c>
      <c r="F78" s="74">
        <v>1</v>
      </c>
      <c r="G78" s="75" t="s">
        <v>445</v>
      </c>
      <c r="H78" s="75" t="s">
        <v>17</v>
      </c>
      <c r="I78" s="75" t="s">
        <v>445</v>
      </c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45"/>
      <c r="U78" s="45"/>
      <c r="V78" s="45"/>
      <c r="W78" s="51"/>
    </row>
    <row r="79" spans="1:23" s="58" customFormat="1" x14ac:dyDescent="0.25">
      <c r="A79" s="50"/>
      <c r="B79" s="51"/>
      <c r="C79" s="51"/>
      <c r="D79" s="50"/>
      <c r="E79" s="74">
        <f t="shared" si="1"/>
        <v>38</v>
      </c>
      <c r="F79" s="74">
        <v>1</v>
      </c>
      <c r="G79" s="75" t="s">
        <v>446</v>
      </c>
      <c r="H79" s="75" t="s">
        <v>17</v>
      </c>
      <c r="I79" s="75" t="s">
        <v>446</v>
      </c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45"/>
      <c r="U79" s="45"/>
      <c r="V79" s="45"/>
      <c r="W79" s="51"/>
    </row>
    <row r="80" spans="1:23" s="58" customFormat="1" x14ac:dyDescent="0.25">
      <c r="A80" s="50"/>
      <c r="B80" s="51"/>
      <c r="C80" s="51"/>
      <c r="D80" s="50"/>
      <c r="E80" s="74">
        <f t="shared" si="1"/>
        <v>39</v>
      </c>
      <c r="F80" s="74">
        <v>1</v>
      </c>
      <c r="G80" s="75" t="s">
        <v>447</v>
      </c>
      <c r="H80" s="75" t="s">
        <v>17</v>
      </c>
      <c r="I80" s="75" t="s">
        <v>447</v>
      </c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45"/>
      <c r="U80" s="45"/>
      <c r="V80" s="45"/>
      <c r="W80" s="51"/>
    </row>
    <row r="81" spans="1:23" s="58" customFormat="1" x14ac:dyDescent="0.25">
      <c r="A81" s="50"/>
      <c r="B81" s="51"/>
      <c r="C81" s="51"/>
      <c r="D81" s="50"/>
      <c r="E81" s="74">
        <f t="shared" si="1"/>
        <v>40</v>
      </c>
      <c r="F81" s="74">
        <v>1</v>
      </c>
      <c r="G81" s="75" t="s">
        <v>448</v>
      </c>
      <c r="H81" s="75" t="s">
        <v>17</v>
      </c>
      <c r="I81" s="75" t="s">
        <v>448</v>
      </c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45"/>
      <c r="U81" s="45"/>
      <c r="V81" s="45"/>
      <c r="W81" s="51"/>
    </row>
    <row r="82" spans="1:23" s="58" customFormat="1" x14ac:dyDescent="0.25">
      <c r="A82" s="50"/>
      <c r="B82" s="51"/>
      <c r="C82" s="51"/>
      <c r="D82" s="50"/>
      <c r="E82" s="74">
        <f t="shared" si="1"/>
        <v>41</v>
      </c>
      <c r="F82" s="74">
        <v>1</v>
      </c>
      <c r="G82" s="75" t="s">
        <v>449</v>
      </c>
      <c r="H82" s="75" t="s">
        <v>17</v>
      </c>
      <c r="I82" s="75" t="s">
        <v>449</v>
      </c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45"/>
      <c r="U82" s="45"/>
      <c r="V82" s="45"/>
      <c r="W82" s="51"/>
    </row>
    <row r="83" spans="1:23" s="58" customFormat="1" x14ac:dyDescent="0.25">
      <c r="A83" s="50"/>
      <c r="B83" s="51"/>
      <c r="C83" s="51"/>
      <c r="D83" s="50"/>
      <c r="E83" s="74">
        <f t="shared" si="1"/>
        <v>42</v>
      </c>
      <c r="F83" s="74">
        <v>1</v>
      </c>
      <c r="G83" s="75" t="s">
        <v>473</v>
      </c>
      <c r="H83" s="75" t="s">
        <v>17</v>
      </c>
      <c r="I83" s="75" t="s">
        <v>473</v>
      </c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45"/>
      <c r="U83" s="45"/>
      <c r="V83" s="45"/>
      <c r="W83" s="51"/>
    </row>
    <row r="84" spans="1:23" s="58" customFormat="1" x14ac:dyDescent="0.25">
      <c r="A84" s="50"/>
      <c r="B84" s="51"/>
      <c r="C84" s="51"/>
      <c r="D84" s="50"/>
      <c r="E84" s="74">
        <f t="shared" si="1"/>
        <v>43</v>
      </c>
      <c r="F84" s="74">
        <v>1</v>
      </c>
      <c r="G84" s="75" t="s">
        <v>474</v>
      </c>
      <c r="H84" s="75" t="s">
        <v>17</v>
      </c>
      <c r="I84" s="75" t="s">
        <v>474</v>
      </c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45"/>
      <c r="U84" s="45"/>
      <c r="V84" s="45"/>
      <c r="W84" s="51"/>
    </row>
    <row r="85" spans="1:23" s="58" customFormat="1" x14ac:dyDescent="0.25">
      <c r="A85" s="50"/>
      <c r="B85" s="51"/>
      <c r="C85" s="51"/>
      <c r="D85" s="50"/>
      <c r="E85" s="74">
        <f t="shared" si="1"/>
        <v>44</v>
      </c>
      <c r="F85" s="74">
        <v>1</v>
      </c>
      <c r="G85" s="75" t="s">
        <v>475</v>
      </c>
      <c r="H85" s="75" t="s">
        <v>17</v>
      </c>
      <c r="I85" s="75" t="s">
        <v>475</v>
      </c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45"/>
      <c r="U85" s="45"/>
      <c r="V85" s="45"/>
      <c r="W85" s="51"/>
    </row>
    <row r="86" spans="1:23" s="58" customFormat="1" x14ac:dyDescent="0.25">
      <c r="A86" s="50"/>
      <c r="B86" s="51"/>
      <c r="C86" s="51"/>
      <c r="D86" s="50"/>
      <c r="E86" s="74">
        <f t="shared" si="1"/>
        <v>45</v>
      </c>
      <c r="F86" s="74">
        <v>1</v>
      </c>
      <c r="G86" s="75" t="s">
        <v>476</v>
      </c>
      <c r="H86" s="75" t="s">
        <v>17</v>
      </c>
      <c r="I86" s="75" t="s">
        <v>476</v>
      </c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45"/>
      <c r="U86" s="45"/>
      <c r="V86" s="45"/>
      <c r="W86" s="51"/>
    </row>
    <row r="87" spans="1:23" s="58" customFormat="1" x14ac:dyDescent="0.25">
      <c r="A87" s="50"/>
      <c r="B87" s="51"/>
      <c r="C87" s="51"/>
      <c r="D87" s="50"/>
      <c r="E87" s="74">
        <f t="shared" si="1"/>
        <v>46</v>
      </c>
      <c r="F87" s="77">
        <v>1</v>
      </c>
      <c r="G87" s="76" t="s">
        <v>477</v>
      </c>
      <c r="H87" s="76" t="s">
        <v>17</v>
      </c>
      <c r="I87" s="76" t="s">
        <v>477</v>
      </c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45"/>
      <c r="U87" s="45"/>
      <c r="V87" s="45"/>
      <c r="W87" s="51"/>
    </row>
    <row r="88" spans="1:23" s="99" customFormat="1" x14ac:dyDescent="0.25">
      <c r="A88" s="46">
        <v>137</v>
      </c>
      <c r="B88" s="47" t="s">
        <v>693</v>
      </c>
      <c r="C88" s="47" t="s">
        <v>692</v>
      </c>
      <c r="D88" s="46">
        <v>6</v>
      </c>
      <c r="E88" s="73">
        <v>0</v>
      </c>
      <c r="F88" s="73">
        <v>16</v>
      </c>
      <c r="G88" s="62" t="s">
        <v>691</v>
      </c>
      <c r="H88" s="78" t="s">
        <v>10</v>
      </c>
      <c r="I88" s="62" t="s">
        <v>690</v>
      </c>
      <c r="J88" s="125"/>
      <c r="K88" s="125"/>
      <c r="L88" s="62"/>
      <c r="M88" s="62"/>
      <c r="N88" s="62"/>
      <c r="O88" s="62"/>
      <c r="P88" s="62"/>
      <c r="Q88" s="62"/>
      <c r="R88" s="62"/>
      <c r="S88" s="62"/>
      <c r="T88" s="101"/>
      <c r="U88" s="101"/>
      <c r="V88" s="101"/>
      <c r="W88" s="47"/>
    </row>
    <row r="89" spans="1:23" s="99" customFormat="1" x14ac:dyDescent="0.25">
      <c r="C89" s="100"/>
      <c r="D89" s="100"/>
      <c r="E89" s="74">
        <v>16</v>
      </c>
      <c r="F89" s="74">
        <v>16</v>
      </c>
      <c r="G89" s="75" t="s">
        <v>689</v>
      </c>
      <c r="H89" s="117" t="s">
        <v>10</v>
      </c>
      <c r="I89" s="75" t="s">
        <v>688</v>
      </c>
      <c r="J89" s="119"/>
      <c r="K89" s="119"/>
      <c r="L89" s="75"/>
      <c r="M89" s="75"/>
      <c r="N89" s="75"/>
      <c r="O89" s="75"/>
      <c r="P89" s="75"/>
      <c r="Q89" s="75"/>
      <c r="R89" s="75"/>
      <c r="S89" s="75"/>
      <c r="T89" s="100"/>
      <c r="U89" s="100"/>
      <c r="V89" s="100"/>
      <c r="W89" s="51"/>
    </row>
    <row r="90" spans="1:23" s="99" customFormat="1" x14ac:dyDescent="0.25">
      <c r="A90" s="50"/>
      <c r="B90" s="51"/>
      <c r="C90" s="51"/>
      <c r="D90" s="50"/>
      <c r="E90" s="74">
        <v>32</v>
      </c>
      <c r="F90" s="74">
        <v>1</v>
      </c>
      <c r="G90" s="75" t="s">
        <v>687</v>
      </c>
      <c r="H90" s="117" t="s">
        <v>17</v>
      </c>
      <c r="I90" s="75" t="s">
        <v>686</v>
      </c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100"/>
      <c r="U90" s="100"/>
      <c r="V90" s="100"/>
      <c r="W90" s="51"/>
    </row>
    <row r="91" spans="1:23" s="99" customFormat="1" x14ac:dyDescent="0.25">
      <c r="A91" s="50"/>
      <c r="B91" s="51"/>
      <c r="C91" s="51"/>
      <c r="D91" s="50"/>
      <c r="E91" s="74">
        <v>33</v>
      </c>
      <c r="F91" s="74">
        <v>1</v>
      </c>
      <c r="G91" s="75" t="s">
        <v>685</v>
      </c>
      <c r="H91" s="117" t="s">
        <v>17</v>
      </c>
      <c r="I91" s="75" t="s">
        <v>684</v>
      </c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100"/>
      <c r="U91" s="100"/>
      <c r="V91" s="100"/>
      <c r="W91" s="51"/>
    </row>
    <row r="92" spans="1:23" s="99" customFormat="1" x14ac:dyDescent="0.25">
      <c r="A92" s="50"/>
      <c r="B92" s="51"/>
      <c r="C92" s="51"/>
      <c r="D92" s="50"/>
      <c r="E92" s="77">
        <v>34</v>
      </c>
      <c r="F92" s="77">
        <v>1</v>
      </c>
      <c r="G92" s="76" t="s">
        <v>683</v>
      </c>
      <c r="H92" s="122" t="s">
        <v>17</v>
      </c>
      <c r="I92" s="76" t="s">
        <v>682</v>
      </c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102"/>
      <c r="U92" s="102"/>
      <c r="V92" s="102"/>
      <c r="W92" s="53"/>
    </row>
    <row r="93" spans="1:23" s="99" customFormat="1" x14ac:dyDescent="0.25">
      <c r="A93" s="50">
        <v>138</v>
      </c>
      <c r="B93" s="51" t="s">
        <v>681</v>
      </c>
      <c r="C93" s="51" t="s">
        <v>681</v>
      </c>
      <c r="D93" s="50">
        <v>6</v>
      </c>
      <c r="E93" s="109">
        <v>0</v>
      </c>
      <c r="F93" s="109">
        <v>16</v>
      </c>
      <c r="G93" s="110" t="s">
        <v>680</v>
      </c>
      <c r="H93" s="107" t="s">
        <v>10</v>
      </c>
      <c r="I93" s="110" t="s">
        <v>679</v>
      </c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101"/>
      <c r="U93" s="101"/>
      <c r="V93" s="101"/>
      <c r="W93" s="47"/>
    </row>
    <row r="94" spans="1:23" s="99" customFormat="1" x14ac:dyDescent="0.25">
      <c r="A94" s="50"/>
      <c r="B94" s="51"/>
      <c r="C94" s="51"/>
      <c r="D94" s="50"/>
      <c r="E94" s="69">
        <f>E93+F93</f>
        <v>16</v>
      </c>
      <c r="F94" s="69">
        <v>16</v>
      </c>
      <c r="G94" s="70" t="s">
        <v>678</v>
      </c>
      <c r="H94" s="108" t="s">
        <v>10</v>
      </c>
      <c r="I94" s="70" t="s">
        <v>677</v>
      </c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100"/>
      <c r="U94" s="100"/>
      <c r="V94" s="100"/>
      <c r="W94" s="51"/>
    </row>
    <row r="95" spans="1:23" s="99" customFormat="1" x14ac:dyDescent="0.25">
      <c r="A95" s="50"/>
      <c r="B95" s="51"/>
      <c r="C95" s="51"/>
      <c r="D95" s="50"/>
      <c r="E95" s="28">
        <f>E94+F94</f>
        <v>32</v>
      </c>
      <c r="F95" s="28">
        <v>16</v>
      </c>
      <c r="G95" s="29" t="s">
        <v>676</v>
      </c>
      <c r="H95" s="106" t="s">
        <v>10</v>
      </c>
      <c r="I95" s="29" t="s">
        <v>675</v>
      </c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102"/>
      <c r="U95" s="102"/>
      <c r="V95" s="102"/>
      <c r="W95" s="53"/>
    </row>
    <row r="96" spans="1:23" s="99" customFormat="1" x14ac:dyDescent="0.25">
      <c r="A96" s="46">
        <v>139</v>
      </c>
      <c r="B96" s="47" t="s">
        <v>674</v>
      </c>
      <c r="C96" s="47" t="s">
        <v>674</v>
      </c>
      <c r="D96" s="46">
        <v>6</v>
      </c>
      <c r="E96" s="109">
        <v>0</v>
      </c>
      <c r="F96" s="109">
        <v>16</v>
      </c>
      <c r="G96" s="110" t="s">
        <v>673</v>
      </c>
      <c r="H96" s="107" t="s">
        <v>10</v>
      </c>
      <c r="I96" s="110" t="s">
        <v>672</v>
      </c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100"/>
      <c r="U96" s="100"/>
      <c r="V96" s="100"/>
      <c r="W96" s="51"/>
    </row>
    <row r="97" spans="1:23" s="99" customFormat="1" x14ac:dyDescent="0.25">
      <c r="A97" s="50"/>
      <c r="B97" s="51"/>
      <c r="C97" s="51"/>
      <c r="D97" s="50"/>
      <c r="E97" s="69">
        <f>E96+F96</f>
        <v>16</v>
      </c>
      <c r="F97" s="69">
        <v>16</v>
      </c>
      <c r="G97" s="70" t="s">
        <v>671</v>
      </c>
      <c r="H97" s="108" t="s">
        <v>10</v>
      </c>
      <c r="I97" s="70" t="s">
        <v>670</v>
      </c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100"/>
      <c r="U97" s="100"/>
      <c r="V97" s="100"/>
      <c r="W97" s="51"/>
    </row>
    <row r="98" spans="1:23" s="58" customFormat="1" x14ac:dyDescent="0.25">
      <c r="A98" s="46">
        <v>140</v>
      </c>
      <c r="B98" s="47" t="s">
        <v>452</v>
      </c>
      <c r="C98" s="47" t="s">
        <v>452</v>
      </c>
      <c r="D98" s="46">
        <v>6</v>
      </c>
      <c r="E98" s="48"/>
      <c r="F98" s="48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57">
        <v>184</v>
      </c>
      <c r="U98" s="57">
        <v>0</v>
      </c>
      <c r="V98" s="57">
        <v>3</v>
      </c>
      <c r="W98" s="47"/>
    </row>
    <row r="99" spans="1:23" s="58" customFormat="1" x14ac:dyDescent="0.25">
      <c r="A99" s="46">
        <v>141</v>
      </c>
      <c r="B99" s="47" t="s">
        <v>453</v>
      </c>
      <c r="C99" s="47" t="s">
        <v>453</v>
      </c>
      <c r="D99" s="46">
        <v>6</v>
      </c>
      <c r="E99" s="48"/>
      <c r="F99" s="48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57">
        <v>184</v>
      </c>
      <c r="U99" s="57">
        <v>3</v>
      </c>
      <c r="V99" s="57">
        <v>3</v>
      </c>
      <c r="W99" s="47"/>
    </row>
    <row r="100" spans="1:23" s="58" customFormat="1" x14ac:dyDescent="0.25">
      <c r="A100" s="46">
        <v>142</v>
      </c>
      <c r="B100" s="47" t="s">
        <v>454</v>
      </c>
      <c r="C100" s="47" t="s">
        <v>454</v>
      </c>
      <c r="D100" s="46">
        <v>6</v>
      </c>
      <c r="E100" s="48"/>
      <c r="F100" s="48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57">
        <v>184</v>
      </c>
      <c r="U100" s="57">
        <v>6</v>
      </c>
      <c r="V100" s="57">
        <v>3</v>
      </c>
      <c r="W100" s="47"/>
    </row>
    <row r="101" spans="1:23" s="58" customFormat="1" x14ac:dyDescent="0.25">
      <c r="A101" s="46">
        <v>143</v>
      </c>
      <c r="B101" s="47" t="s">
        <v>455</v>
      </c>
      <c r="C101" s="47" t="s">
        <v>455</v>
      </c>
      <c r="D101" s="46">
        <v>6</v>
      </c>
      <c r="E101" s="48"/>
      <c r="F101" s="48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57">
        <v>185</v>
      </c>
      <c r="U101" s="57">
        <v>0</v>
      </c>
      <c r="V101" s="57">
        <v>3</v>
      </c>
      <c r="W101" s="47"/>
    </row>
    <row r="102" spans="1:23" s="58" customFormat="1" x14ac:dyDescent="0.25">
      <c r="A102" s="46">
        <v>144</v>
      </c>
      <c r="B102" s="47" t="s">
        <v>456</v>
      </c>
      <c r="C102" s="47" t="s">
        <v>456</v>
      </c>
      <c r="D102" s="46">
        <v>6</v>
      </c>
      <c r="E102" s="48"/>
      <c r="F102" s="48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57">
        <v>185</v>
      </c>
      <c r="U102" s="57">
        <v>3</v>
      </c>
      <c r="V102" s="57">
        <v>3</v>
      </c>
      <c r="W102" s="47"/>
    </row>
    <row r="103" spans="1:23" s="58" customFormat="1" x14ac:dyDescent="0.25">
      <c r="A103" s="46">
        <v>145</v>
      </c>
      <c r="B103" s="47" t="s">
        <v>457</v>
      </c>
      <c r="C103" s="47" t="s">
        <v>457</v>
      </c>
      <c r="D103" s="46">
        <v>6</v>
      </c>
      <c r="E103" s="48"/>
      <c r="F103" s="48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57">
        <v>185</v>
      </c>
      <c r="U103" s="57">
        <v>6</v>
      </c>
      <c r="V103" s="57">
        <v>13</v>
      </c>
      <c r="W103" s="47"/>
    </row>
    <row r="104" spans="1:23" s="58" customFormat="1" x14ac:dyDescent="0.25">
      <c r="A104" s="46">
        <v>146</v>
      </c>
      <c r="B104" s="47" t="s">
        <v>458</v>
      </c>
      <c r="C104" s="47" t="s">
        <v>458</v>
      </c>
      <c r="D104" s="46">
        <v>6</v>
      </c>
      <c r="E104" s="48"/>
      <c r="F104" s="48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57">
        <v>185</v>
      </c>
      <c r="U104" s="57">
        <f>U103+V103</f>
        <v>19</v>
      </c>
      <c r="V104" s="57">
        <v>3</v>
      </c>
      <c r="W104" s="47"/>
    </row>
    <row r="105" spans="1:23" s="58" customFormat="1" x14ac:dyDescent="0.25">
      <c r="A105" s="46">
        <v>147</v>
      </c>
      <c r="B105" s="47" t="s">
        <v>459</v>
      </c>
      <c r="C105" s="47" t="s">
        <v>459</v>
      </c>
      <c r="D105" s="46">
        <v>6</v>
      </c>
      <c r="E105" s="48"/>
      <c r="F105" s="48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57">
        <v>185</v>
      </c>
      <c r="U105" s="57">
        <f>U104+V104</f>
        <v>22</v>
      </c>
      <c r="V105" s="57">
        <v>3</v>
      </c>
      <c r="W105" s="47"/>
    </row>
    <row r="106" spans="1:23" s="58" customFormat="1" x14ac:dyDescent="0.25">
      <c r="A106" s="46">
        <v>148</v>
      </c>
      <c r="B106" s="47" t="s">
        <v>460</v>
      </c>
      <c r="C106" s="47" t="s">
        <v>460</v>
      </c>
      <c r="D106" s="46">
        <v>6</v>
      </c>
      <c r="E106" s="48"/>
      <c r="F106" s="48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57">
        <v>185</v>
      </c>
      <c r="U106" s="57">
        <f>U105+V105</f>
        <v>25</v>
      </c>
      <c r="V106" s="57">
        <v>6</v>
      </c>
      <c r="W106" s="47"/>
    </row>
    <row r="107" spans="1:23" s="99" customFormat="1" x14ac:dyDescent="0.25">
      <c r="A107" s="50">
        <v>151</v>
      </c>
      <c r="B107" s="51" t="s">
        <v>698</v>
      </c>
      <c r="C107" s="51" t="s">
        <v>697</v>
      </c>
      <c r="D107" s="50">
        <v>6</v>
      </c>
      <c r="E107" s="1">
        <v>0</v>
      </c>
      <c r="F107" s="1">
        <v>32</v>
      </c>
      <c r="G107" s="124" t="s">
        <v>696</v>
      </c>
      <c r="H107" s="51" t="s">
        <v>10</v>
      </c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100"/>
      <c r="U107" s="100"/>
      <c r="V107" s="100"/>
      <c r="W107" s="51"/>
    </row>
    <row r="108" spans="1:23" s="99" customFormat="1" x14ac:dyDescent="0.25">
      <c r="A108" s="50"/>
      <c r="B108" s="51"/>
      <c r="C108" s="51"/>
      <c r="D108" s="50"/>
      <c r="E108" s="50">
        <v>32</v>
      </c>
      <c r="F108" s="50">
        <v>8</v>
      </c>
      <c r="G108" s="51" t="s">
        <v>695</v>
      </c>
      <c r="H108" s="51" t="s">
        <v>10</v>
      </c>
      <c r="I108" s="51" t="s">
        <v>695</v>
      </c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100"/>
      <c r="U108" s="100"/>
      <c r="V108" s="100"/>
      <c r="W108" s="51"/>
    </row>
    <row r="109" spans="1:23" s="99" customFormat="1" x14ac:dyDescent="0.25">
      <c r="A109" s="50"/>
      <c r="B109" s="51"/>
      <c r="C109" s="51"/>
      <c r="D109" s="50"/>
      <c r="E109" s="50">
        <v>40</v>
      </c>
      <c r="F109" s="50">
        <v>8</v>
      </c>
      <c r="G109" s="51" t="s">
        <v>694</v>
      </c>
      <c r="H109" s="51" t="s">
        <v>10</v>
      </c>
      <c r="I109" s="51" t="s">
        <v>694</v>
      </c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100"/>
      <c r="U109" s="100"/>
      <c r="V109" s="100"/>
      <c r="W109" s="51"/>
    </row>
    <row r="110" spans="1:23" s="17" customFormat="1" x14ac:dyDescent="0.25">
      <c r="A110" s="33">
        <v>152</v>
      </c>
      <c r="B110" s="34" t="s">
        <v>461</v>
      </c>
      <c r="C110" s="34" t="s">
        <v>26</v>
      </c>
      <c r="D110" s="33">
        <v>6</v>
      </c>
      <c r="E110" s="33"/>
      <c r="F110" s="33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15">
        <v>187</v>
      </c>
      <c r="U110" s="15">
        <v>0</v>
      </c>
      <c r="V110" s="15">
        <v>36</v>
      </c>
      <c r="W110" s="34"/>
    </row>
    <row r="111" spans="1:23" s="17" customFormat="1" x14ac:dyDescent="0.25">
      <c r="A111" s="33">
        <f>A110+1</f>
        <v>153</v>
      </c>
      <c r="B111" s="34" t="s">
        <v>42</v>
      </c>
      <c r="C111" s="34" t="s">
        <v>43</v>
      </c>
      <c r="D111" s="33">
        <v>6</v>
      </c>
      <c r="E111" s="33"/>
      <c r="F111" s="33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15">
        <v>187</v>
      </c>
      <c r="U111" s="15">
        <v>39</v>
      </c>
      <c r="V111" s="15">
        <v>3</v>
      </c>
      <c r="W111" s="34"/>
    </row>
    <row r="112" spans="1:23" s="17" customFormat="1" x14ac:dyDescent="0.25">
      <c r="A112" s="33">
        <f t="shared" ref="A112:A138" si="2">A111+1</f>
        <v>154</v>
      </c>
      <c r="B112" s="34" t="s">
        <v>50</v>
      </c>
      <c r="C112" s="34" t="s">
        <v>296</v>
      </c>
      <c r="D112" s="33">
        <v>6</v>
      </c>
      <c r="E112" s="33"/>
      <c r="F112" s="33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15">
        <v>187</v>
      </c>
      <c r="U112" s="15">
        <f t="shared" ref="U112:U115" si="3">U111+V111</f>
        <v>42</v>
      </c>
      <c r="V112" s="15">
        <v>3</v>
      </c>
      <c r="W112" s="34"/>
    </row>
    <row r="113" spans="1:23" s="55" customFormat="1" x14ac:dyDescent="0.25">
      <c r="A113" s="33">
        <f t="shared" si="2"/>
        <v>155</v>
      </c>
      <c r="B113" s="34" t="s">
        <v>483</v>
      </c>
      <c r="C113" s="34" t="s">
        <v>484</v>
      </c>
      <c r="D113" s="33">
        <v>6</v>
      </c>
      <c r="E113" s="33"/>
      <c r="F113" s="33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15">
        <v>187</v>
      </c>
      <c r="U113" s="15">
        <f t="shared" si="3"/>
        <v>45</v>
      </c>
      <c r="V113" s="15">
        <v>3</v>
      </c>
      <c r="W113" s="34"/>
    </row>
    <row r="114" spans="1:23" s="17" customFormat="1" x14ac:dyDescent="0.25">
      <c r="A114" s="33">
        <f t="shared" si="2"/>
        <v>156</v>
      </c>
      <c r="B114" s="34" t="s">
        <v>65</v>
      </c>
      <c r="C114" s="34" t="s">
        <v>66</v>
      </c>
      <c r="D114" s="33">
        <v>6</v>
      </c>
      <c r="E114" s="33"/>
      <c r="F114" s="33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15">
        <v>187</v>
      </c>
      <c r="U114" s="15">
        <f t="shared" si="3"/>
        <v>48</v>
      </c>
      <c r="V114" s="15">
        <v>3</v>
      </c>
      <c r="W114" s="34"/>
    </row>
    <row r="115" spans="1:23" s="17" customFormat="1" x14ac:dyDescent="0.25">
      <c r="A115" s="33">
        <f t="shared" si="2"/>
        <v>157</v>
      </c>
      <c r="B115" s="34" t="s">
        <v>74</v>
      </c>
      <c r="C115" s="34" t="s">
        <v>75</v>
      </c>
      <c r="D115" s="33">
        <v>6</v>
      </c>
      <c r="E115" s="33"/>
      <c r="F115" s="33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15">
        <v>187</v>
      </c>
      <c r="U115" s="15">
        <f t="shared" si="3"/>
        <v>51</v>
      </c>
      <c r="V115" s="15">
        <v>3</v>
      </c>
      <c r="W115" s="34"/>
    </row>
    <row r="116" spans="1:23" s="17" customFormat="1" x14ac:dyDescent="0.25">
      <c r="A116" s="33">
        <f t="shared" si="2"/>
        <v>158</v>
      </c>
      <c r="B116" s="34" t="s">
        <v>101</v>
      </c>
      <c r="C116" s="34" t="s">
        <v>297</v>
      </c>
      <c r="D116" s="33">
        <v>6</v>
      </c>
      <c r="E116" s="33"/>
      <c r="F116" s="33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15">
        <v>188</v>
      </c>
      <c r="U116" s="15">
        <v>0</v>
      </c>
      <c r="V116" s="15">
        <v>3</v>
      </c>
      <c r="W116" s="34"/>
    </row>
    <row r="117" spans="1:23" s="17" customFormat="1" x14ac:dyDescent="0.25">
      <c r="A117" s="33">
        <f t="shared" si="2"/>
        <v>159</v>
      </c>
      <c r="B117" s="34" t="s">
        <v>154</v>
      </c>
      <c r="C117" s="34" t="s">
        <v>298</v>
      </c>
      <c r="D117" s="33">
        <v>6</v>
      </c>
      <c r="E117" s="33"/>
      <c r="F117" s="33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15">
        <v>188</v>
      </c>
      <c r="U117" s="15">
        <v>3</v>
      </c>
      <c r="V117" s="15">
        <v>3</v>
      </c>
      <c r="W117" s="34"/>
    </row>
    <row r="118" spans="1:23" s="17" customFormat="1" x14ac:dyDescent="0.25">
      <c r="A118" s="33">
        <f t="shared" si="2"/>
        <v>160</v>
      </c>
      <c r="B118" s="34" t="s">
        <v>158</v>
      </c>
      <c r="C118" s="34" t="s">
        <v>299</v>
      </c>
      <c r="D118" s="33">
        <v>6</v>
      </c>
      <c r="E118" s="33"/>
      <c r="F118" s="33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15">
        <v>188</v>
      </c>
      <c r="U118" s="15">
        <v>6</v>
      </c>
      <c r="V118" s="15">
        <v>3</v>
      </c>
      <c r="W118" s="34"/>
    </row>
    <row r="119" spans="1:23" s="17" customFormat="1" x14ac:dyDescent="0.25">
      <c r="A119" s="33">
        <f t="shared" si="2"/>
        <v>161</v>
      </c>
      <c r="B119" s="34" t="s">
        <v>159</v>
      </c>
      <c r="C119" s="34" t="s">
        <v>300</v>
      </c>
      <c r="D119" s="33">
        <v>6</v>
      </c>
      <c r="E119" s="33"/>
      <c r="F119" s="33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15">
        <v>188</v>
      </c>
      <c r="U119" s="15">
        <v>9</v>
      </c>
      <c r="V119" s="15">
        <v>3</v>
      </c>
      <c r="W119" s="34"/>
    </row>
    <row r="120" spans="1:23" s="17" customFormat="1" x14ac:dyDescent="0.25">
      <c r="A120" s="33">
        <f t="shared" si="2"/>
        <v>162</v>
      </c>
      <c r="B120" s="34" t="s">
        <v>103</v>
      </c>
      <c r="C120" s="34" t="s">
        <v>301</v>
      </c>
      <c r="D120" s="33">
        <v>6</v>
      </c>
      <c r="E120" s="33"/>
      <c r="F120" s="33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15">
        <v>188</v>
      </c>
      <c r="U120" s="15">
        <v>12</v>
      </c>
      <c r="V120" s="15">
        <v>3</v>
      </c>
      <c r="W120" s="34"/>
    </row>
    <row r="121" spans="1:23" s="17" customFormat="1" x14ac:dyDescent="0.25">
      <c r="A121" s="33">
        <f t="shared" si="2"/>
        <v>163</v>
      </c>
      <c r="B121" s="34" t="s">
        <v>107</v>
      </c>
      <c r="C121" s="34" t="s">
        <v>302</v>
      </c>
      <c r="D121" s="33">
        <v>6</v>
      </c>
      <c r="E121" s="33"/>
      <c r="F121" s="33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15">
        <v>188</v>
      </c>
      <c r="U121" s="15">
        <v>15</v>
      </c>
      <c r="V121" s="15">
        <v>3</v>
      </c>
      <c r="W121" s="34"/>
    </row>
    <row r="122" spans="1:23" s="17" customFormat="1" x14ac:dyDescent="0.25">
      <c r="A122" s="33">
        <f t="shared" si="2"/>
        <v>164</v>
      </c>
      <c r="B122" s="34" t="s">
        <v>182</v>
      </c>
      <c r="C122" s="34" t="s">
        <v>303</v>
      </c>
      <c r="D122" s="33">
        <v>6</v>
      </c>
      <c r="E122" s="33"/>
      <c r="F122" s="33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15">
        <v>189</v>
      </c>
      <c r="U122" s="15">
        <v>0</v>
      </c>
      <c r="V122" s="15">
        <v>3</v>
      </c>
      <c r="W122" s="34"/>
    </row>
    <row r="123" spans="1:23" s="17" customFormat="1" x14ac:dyDescent="0.25">
      <c r="A123" s="33">
        <f t="shared" si="2"/>
        <v>165</v>
      </c>
      <c r="B123" s="34" t="s">
        <v>183</v>
      </c>
      <c r="C123" s="34" t="s">
        <v>304</v>
      </c>
      <c r="D123" s="33">
        <v>6</v>
      </c>
      <c r="E123" s="33"/>
      <c r="F123" s="33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15">
        <v>189</v>
      </c>
      <c r="U123" s="15">
        <v>3</v>
      </c>
      <c r="V123" s="15">
        <v>3</v>
      </c>
      <c r="W123" s="34"/>
    </row>
    <row r="124" spans="1:23" s="17" customFormat="1" x14ac:dyDescent="0.25">
      <c r="A124" s="33">
        <f t="shared" si="2"/>
        <v>166</v>
      </c>
      <c r="B124" s="34" t="s">
        <v>213</v>
      </c>
      <c r="C124" s="34" t="s">
        <v>305</v>
      </c>
      <c r="D124" s="33">
        <v>6</v>
      </c>
      <c r="E124" s="33"/>
      <c r="F124" s="33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15">
        <v>191</v>
      </c>
      <c r="U124" s="15">
        <v>0</v>
      </c>
      <c r="V124" s="15">
        <v>3</v>
      </c>
      <c r="W124" s="34"/>
    </row>
    <row r="125" spans="1:23" s="17" customFormat="1" x14ac:dyDescent="0.25">
      <c r="A125" s="33">
        <f t="shared" si="2"/>
        <v>167</v>
      </c>
      <c r="B125" s="34" t="s">
        <v>236</v>
      </c>
      <c r="C125" s="34" t="s">
        <v>306</v>
      </c>
      <c r="D125" s="33">
        <v>6</v>
      </c>
      <c r="E125" s="33"/>
      <c r="F125" s="33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15">
        <v>191</v>
      </c>
      <c r="U125" s="15">
        <v>3</v>
      </c>
      <c r="V125" s="15">
        <v>3</v>
      </c>
      <c r="W125" s="34"/>
    </row>
    <row r="126" spans="1:23" s="17" customFormat="1" x14ac:dyDescent="0.25">
      <c r="A126" s="33">
        <f t="shared" si="2"/>
        <v>168</v>
      </c>
      <c r="B126" s="34" t="s">
        <v>237</v>
      </c>
      <c r="C126" s="34" t="s">
        <v>307</v>
      </c>
      <c r="D126" s="33">
        <v>6</v>
      </c>
      <c r="E126" s="33"/>
      <c r="F126" s="33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15">
        <v>191</v>
      </c>
      <c r="U126" s="15">
        <v>6</v>
      </c>
      <c r="V126" s="15">
        <v>3</v>
      </c>
      <c r="W126" s="34"/>
    </row>
    <row r="127" spans="1:23" s="17" customFormat="1" x14ac:dyDescent="0.25">
      <c r="A127" s="33">
        <f t="shared" si="2"/>
        <v>169</v>
      </c>
      <c r="B127" s="34" t="s">
        <v>238</v>
      </c>
      <c r="C127" s="34" t="s">
        <v>308</v>
      </c>
      <c r="D127" s="33">
        <v>6</v>
      </c>
      <c r="E127" s="33"/>
      <c r="F127" s="33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15">
        <v>191</v>
      </c>
      <c r="U127" s="15">
        <v>9</v>
      </c>
      <c r="V127" s="15">
        <v>3</v>
      </c>
      <c r="W127" s="34"/>
    </row>
    <row r="128" spans="1:23" s="17" customFormat="1" x14ac:dyDescent="0.25">
      <c r="A128" s="33">
        <f t="shared" si="2"/>
        <v>170</v>
      </c>
      <c r="B128" s="34" t="s">
        <v>239</v>
      </c>
      <c r="C128" s="34" t="s">
        <v>309</v>
      </c>
      <c r="D128" s="33">
        <v>6</v>
      </c>
      <c r="E128" s="33"/>
      <c r="F128" s="33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15">
        <v>191</v>
      </c>
      <c r="U128" s="15">
        <v>12</v>
      </c>
      <c r="V128" s="15">
        <v>3</v>
      </c>
      <c r="W128" s="34"/>
    </row>
    <row r="129" spans="1:23" s="17" customFormat="1" x14ac:dyDescent="0.25">
      <c r="A129" s="33">
        <f t="shared" si="2"/>
        <v>171</v>
      </c>
      <c r="B129" s="34" t="s">
        <v>240</v>
      </c>
      <c r="C129" s="34" t="s">
        <v>310</v>
      </c>
      <c r="D129" s="33">
        <v>6</v>
      </c>
      <c r="E129" s="33"/>
      <c r="F129" s="33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15">
        <v>191</v>
      </c>
      <c r="U129" s="15">
        <v>15</v>
      </c>
      <c r="V129" s="15">
        <v>3</v>
      </c>
      <c r="W129" s="34"/>
    </row>
    <row r="130" spans="1:23" s="17" customFormat="1" x14ac:dyDescent="0.25">
      <c r="A130" s="33">
        <f t="shared" si="2"/>
        <v>172</v>
      </c>
      <c r="B130" s="34" t="s">
        <v>241</v>
      </c>
      <c r="C130" s="34" t="s">
        <v>311</v>
      </c>
      <c r="D130" s="33">
        <v>6</v>
      </c>
      <c r="E130" s="33"/>
      <c r="F130" s="33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15">
        <v>191</v>
      </c>
      <c r="U130" s="15">
        <v>18</v>
      </c>
      <c r="V130" s="15">
        <v>3</v>
      </c>
      <c r="W130" s="34"/>
    </row>
    <row r="131" spans="1:23" s="17" customFormat="1" x14ac:dyDescent="0.25">
      <c r="A131" s="33">
        <f t="shared" si="2"/>
        <v>173</v>
      </c>
      <c r="B131" s="43" t="s">
        <v>153</v>
      </c>
      <c r="C131" s="43" t="s">
        <v>128</v>
      </c>
      <c r="D131" s="44">
        <v>6</v>
      </c>
      <c r="E131" s="33"/>
      <c r="F131" s="33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15">
        <v>190</v>
      </c>
      <c r="U131" s="15">
        <v>0</v>
      </c>
      <c r="V131" s="15">
        <v>4</v>
      </c>
      <c r="W131" s="34"/>
    </row>
    <row r="132" spans="1:23" s="17" customFormat="1" x14ac:dyDescent="0.25">
      <c r="A132" s="33">
        <f t="shared" si="2"/>
        <v>174</v>
      </c>
      <c r="B132" s="43" t="s">
        <v>152</v>
      </c>
      <c r="C132" s="43" t="s">
        <v>146</v>
      </c>
      <c r="D132" s="44">
        <v>6</v>
      </c>
      <c r="E132" s="33"/>
      <c r="F132" s="33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15">
        <v>190</v>
      </c>
      <c r="U132" s="15">
        <v>4</v>
      </c>
      <c r="V132" s="15">
        <v>4</v>
      </c>
      <c r="W132" s="34"/>
    </row>
    <row r="133" spans="1:23" s="17" customFormat="1" x14ac:dyDescent="0.25">
      <c r="A133" s="33">
        <f t="shared" si="2"/>
        <v>175</v>
      </c>
      <c r="B133" s="34" t="s">
        <v>485</v>
      </c>
      <c r="C133" s="34" t="s">
        <v>486</v>
      </c>
      <c r="D133" s="33">
        <v>6</v>
      </c>
      <c r="E133" s="33"/>
      <c r="F133" s="33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15">
        <v>190</v>
      </c>
      <c r="U133" s="15">
        <v>8</v>
      </c>
      <c r="V133" s="15">
        <v>6</v>
      </c>
      <c r="W133" s="34"/>
    </row>
    <row r="134" spans="1:23" s="55" customFormat="1" x14ac:dyDescent="0.25">
      <c r="A134" s="33">
        <f t="shared" si="2"/>
        <v>176</v>
      </c>
      <c r="B134" s="34" t="s">
        <v>487</v>
      </c>
      <c r="C134" s="34" t="s">
        <v>488</v>
      </c>
      <c r="D134" s="33">
        <v>6</v>
      </c>
      <c r="E134" s="33"/>
      <c r="F134" s="33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15">
        <v>190</v>
      </c>
      <c r="U134" s="15">
        <f>U133+V133</f>
        <v>14</v>
      </c>
      <c r="V134" s="15">
        <v>4</v>
      </c>
      <c r="W134" s="34"/>
    </row>
    <row r="135" spans="1:23" s="17" customFormat="1" x14ac:dyDescent="0.25">
      <c r="A135" s="33">
        <f t="shared" si="2"/>
        <v>177</v>
      </c>
      <c r="B135" s="34" t="s">
        <v>96</v>
      </c>
      <c r="C135" s="34" t="s">
        <v>312</v>
      </c>
      <c r="D135" s="33">
        <v>6</v>
      </c>
      <c r="E135" s="33"/>
      <c r="F135" s="33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15">
        <v>190</v>
      </c>
      <c r="U135" s="15">
        <f>U134+V134</f>
        <v>18</v>
      </c>
      <c r="V135" s="15">
        <v>3</v>
      </c>
      <c r="W135" s="34"/>
    </row>
    <row r="136" spans="1:23" s="17" customFormat="1" x14ac:dyDescent="0.25">
      <c r="A136" s="33">
        <f t="shared" si="2"/>
        <v>178</v>
      </c>
      <c r="B136" s="34" t="s">
        <v>242</v>
      </c>
      <c r="C136" s="34" t="s">
        <v>313</v>
      </c>
      <c r="D136" s="33">
        <v>6</v>
      </c>
      <c r="E136" s="33"/>
      <c r="F136" s="33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15">
        <v>186</v>
      </c>
      <c r="U136" s="15">
        <v>0</v>
      </c>
      <c r="V136" s="15">
        <v>3</v>
      </c>
      <c r="W136" s="34"/>
    </row>
    <row r="137" spans="1:23" s="17" customFormat="1" x14ac:dyDescent="0.25">
      <c r="A137" s="33">
        <f t="shared" si="2"/>
        <v>179</v>
      </c>
      <c r="B137" s="34" t="s">
        <v>324</v>
      </c>
      <c r="C137" s="34" t="s">
        <v>325</v>
      </c>
      <c r="D137" s="33">
        <v>6</v>
      </c>
      <c r="E137" s="33"/>
      <c r="F137" s="33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15">
        <v>186</v>
      </c>
      <c r="U137" s="15">
        <v>3</v>
      </c>
      <c r="V137" s="15">
        <v>3</v>
      </c>
      <c r="W137" s="34"/>
    </row>
    <row r="138" spans="1:23" s="17" customFormat="1" x14ac:dyDescent="0.25">
      <c r="A138" s="33">
        <f t="shared" si="2"/>
        <v>180</v>
      </c>
      <c r="B138" s="34" t="s">
        <v>243</v>
      </c>
      <c r="C138" s="34" t="s">
        <v>314</v>
      </c>
      <c r="D138" s="33">
        <v>6</v>
      </c>
      <c r="E138" s="33"/>
      <c r="F138" s="33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15">
        <v>186</v>
      </c>
      <c r="U138" s="15">
        <v>6</v>
      </c>
      <c r="V138" s="15">
        <v>4</v>
      </c>
      <c r="W138" s="34"/>
    </row>
    <row r="139" spans="1:23" s="26" customFormat="1" x14ac:dyDescent="0.25">
      <c r="A139" s="46">
        <v>184</v>
      </c>
      <c r="B139" s="47" t="s">
        <v>432</v>
      </c>
      <c r="C139" s="47" t="s">
        <v>432</v>
      </c>
      <c r="D139" s="46">
        <v>18</v>
      </c>
      <c r="E139" s="73">
        <v>0</v>
      </c>
      <c r="F139" s="73">
        <v>16</v>
      </c>
      <c r="G139" s="62" t="s">
        <v>398</v>
      </c>
      <c r="H139" s="62" t="s">
        <v>10</v>
      </c>
      <c r="I139" s="62" t="s">
        <v>398</v>
      </c>
      <c r="J139" s="62" t="s">
        <v>368</v>
      </c>
      <c r="K139" s="62" t="s">
        <v>367</v>
      </c>
      <c r="L139" s="62" t="s">
        <v>360</v>
      </c>
      <c r="M139" s="62"/>
      <c r="N139" s="62"/>
      <c r="O139" s="62"/>
      <c r="P139" s="62"/>
      <c r="Q139" s="62"/>
      <c r="R139" s="62"/>
      <c r="S139" s="62"/>
      <c r="T139" s="57"/>
      <c r="U139" s="57"/>
      <c r="V139" s="57"/>
      <c r="W139" s="47"/>
    </row>
    <row r="140" spans="1:23" s="26" customFormat="1" x14ac:dyDescent="0.25">
      <c r="A140" s="50"/>
      <c r="B140" s="51"/>
      <c r="C140" s="51"/>
      <c r="D140" s="50"/>
      <c r="E140" s="74">
        <f t="shared" ref="E140:E147" si="4">E139+F139</f>
        <v>16</v>
      </c>
      <c r="F140" s="74">
        <v>16</v>
      </c>
      <c r="G140" s="75" t="s">
        <v>399</v>
      </c>
      <c r="H140" s="75" t="s">
        <v>10</v>
      </c>
      <c r="I140" s="75" t="s">
        <v>399</v>
      </c>
      <c r="J140" s="75" t="s">
        <v>368</v>
      </c>
      <c r="K140" s="75" t="s">
        <v>367</v>
      </c>
      <c r="L140" s="75" t="s">
        <v>360</v>
      </c>
      <c r="M140" s="75"/>
      <c r="N140" s="75"/>
      <c r="O140" s="75"/>
      <c r="P140" s="75"/>
      <c r="Q140" s="75"/>
      <c r="R140" s="75"/>
      <c r="S140" s="75"/>
      <c r="T140" s="45"/>
      <c r="U140" s="45"/>
      <c r="V140" s="45"/>
      <c r="W140" s="51"/>
    </row>
    <row r="141" spans="1:23" s="26" customFormat="1" x14ac:dyDescent="0.25">
      <c r="A141" s="50"/>
      <c r="B141" s="51"/>
      <c r="C141" s="51"/>
      <c r="D141" s="50"/>
      <c r="E141" s="74">
        <f t="shared" si="4"/>
        <v>32</v>
      </c>
      <c r="F141" s="74">
        <v>16</v>
      </c>
      <c r="G141" s="75" t="s">
        <v>400</v>
      </c>
      <c r="H141" s="75" t="s">
        <v>10</v>
      </c>
      <c r="I141" s="75" t="s">
        <v>400</v>
      </c>
      <c r="J141" s="75" t="s">
        <v>370</v>
      </c>
      <c r="K141" s="75" t="s">
        <v>369</v>
      </c>
      <c r="L141" s="75" t="s">
        <v>372</v>
      </c>
      <c r="M141" s="75"/>
      <c r="N141" s="75"/>
      <c r="O141" s="75"/>
      <c r="P141" s="75"/>
      <c r="Q141" s="75"/>
      <c r="R141" s="75"/>
      <c r="S141" s="75"/>
      <c r="T141" s="45"/>
      <c r="U141" s="45"/>
      <c r="V141" s="45"/>
      <c r="W141" s="51"/>
    </row>
    <row r="142" spans="1:23" s="26" customFormat="1" x14ac:dyDescent="0.25">
      <c r="A142" s="50"/>
      <c r="B142" s="51"/>
      <c r="C142" s="51"/>
      <c r="D142" s="50"/>
      <c r="E142" s="74">
        <f t="shared" si="4"/>
        <v>48</v>
      </c>
      <c r="F142" s="74">
        <v>16</v>
      </c>
      <c r="G142" s="75" t="s">
        <v>401</v>
      </c>
      <c r="H142" s="75" t="s">
        <v>10</v>
      </c>
      <c r="I142" s="75" t="s">
        <v>401</v>
      </c>
      <c r="J142" s="75" t="s">
        <v>370</v>
      </c>
      <c r="K142" s="75" t="s">
        <v>369</v>
      </c>
      <c r="L142" s="75" t="s">
        <v>372</v>
      </c>
      <c r="M142" s="75"/>
      <c r="N142" s="75"/>
      <c r="O142" s="75"/>
      <c r="P142" s="75"/>
      <c r="Q142" s="75"/>
      <c r="R142" s="75"/>
      <c r="S142" s="75"/>
      <c r="T142" s="45"/>
      <c r="U142" s="45"/>
      <c r="V142" s="45"/>
      <c r="W142" s="51"/>
    </row>
    <row r="143" spans="1:23" s="26" customFormat="1" x14ac:dyDescent="0.25">
      <c r="A143" s="50"/>
      <c r="B143" s="51"/>
      <c r="C143" s="51"/>
      <c r="D143" s="50"/>
      <c r="E143" s="74">
        <f t="shared" si="4"/>
        <v>64</v>
      </c>
      <c r="F143" s="74">
        <v>16</v>
      </c>
      <c r="G143" s="75" t="s">
        <v>402</v>
      </c>
      <c r="H143" s="75" t="s">
        <v>10</v>
      </c>
      <c r="I143" s="75" t="s">
        <v>402</v>
      </c>
      <c r="J143" s="75" t="s">
        <v>374</v>
      </c>
      <c r="K143" s="75" t="s">
        <v>371</v>
      </c>
      <c r="L143" s="75" t="s">
        <v>123</v>
      </c>
      <c r="M143" s="75"/>
      <c r="N143" s="75"/>
      <c r="O143" s="75"/>
      <c r="P143" s="75"/>
      <c r="Q143" s="75"/>
      <c r="R143" s="75"/>
      <c r="S143" s="75"/>
      <c r="T143" s="45"/>
      <c r="U143" s="45"/>
      <c r="V143" s="45"/>
      <c r="W143" s="51"/>
    </row>
    <row r="144" spans="1:23" s="26" customFormat="1" x14ac:dyDescent="0.25">
      <c r="A144" s="50"/>
      <c r="B144" s="51"/>
      <c r="C144" s="51"/>
      <c r="D144" s="50"/>
      <c r="E144" s="74">
        <f t="shared" si="4"/>
        <v>80</v>
      </c>
      <c r="F144" s="74">
        <v>16</v>
      </c>
      <c r="G144" s="75" t="s">
        <v>403</v>
      </c>
      <c r="H144" s="75" t="s">
        <v>10</v>
      </c>
      <c r="I144" s="75" t="s">
        <v>403</v>
      </c>
      <c r="J144" s="75" t="s">
        <v>374</v>
      </c>
      <c r="K144" s="75" t="s">
        <v>371</v>
      </c>
      <c r="L144" s="75" t="s">
        <v>123</v>
      </c>
      <c r="M144" s="75"/>
      <c r="N144" s="75"/>
      <c r="O144" s="75"/>
      <c r="P144" s="75"/>
      <c r="Q144" s="75"/>
      <c r="R144" s="75"/>
      <c r="S144" s="75"/>
      <c r="T144" s="45"/>
      <c r="U144" s="45"/>
      <c r="V144" s="45"/>
      <c r="W144" s="51"/>
    </row>
    <row r="145" spans="1:23" s="26" customFormat="1" x14ac:dyDescent="0.25">
      <c r="A145" s="50"/>
      <c r="B145" s="51"/>
      <c r="C145" s="51"/>
      <c r="D145" s="50"/>
      <c r="E145" s="74">
        <f t="shared" si="4"/>
        <v>96</v>
      </c>
      <c r="F145" s="74">
        <v>16</v>
      </c>
      <c r="G145" s="75" t="s">
        <v>404</v>
      </c>
      <c r="H145" s="75" t="s">
        <v>10</v>
      </c>
      <c r="I145" s="75" t="s">
        <v>404</v>
      </c>
      <c r="J145" s="75" t="s">
        <v>375</v>
      </c>
      <c r="K145" s="75" t="s">
        <v>373</v>
      </c>
      <c r="L145" s="75" t="s">
        <v>124</v>
      </c>
      <c r="M145" s="75"/>
      <c r="N145" s="75"/>
      <c r="O145" s="75"/>
      <c r="P145" s="75"/>
      <c r="Q145" s="75"/>
      <c r="R145" s="75"/>
      <c r="S145" s="75"/>
      <c r="T145" s="45"/>
      <c r="U145" s="45"/>
      <c r="V145" s="45"/>
      <c r="W145" s="51"/>
    </row>
    <row r="146" spans="1:23" s="26" customFormat="1" x14ac:dyDescent="0.25">
      <c r="A146" s="50"/>
      <c r="B146" s="51"/>
      <c r="C146" s="51"/>
      <c r="D146" s="50"/>
      <c r="E146" s="74">
        <f t="shared" si="4"/>
        <v>112</v>
      </c>
      <c r="F146" s="74">
        <v>16</v>
      </c>
      <c r="G146" s="75" t="s">
        <v>382</v>
      </c>
      <c r="H146" s="75" t="s">
        <v>10</v>
      </c>
      <c r="I146" s="75" t="s">
        <v>382</v>
      </c>
      <c r="J146" s="75" t="s">
        <v>377</v>
      </c>
      <c r="K146" s="75" t="s">
        <v>376</v>
      </c>
      <c r="L146" s="75" t="s">
        <v>360</v>
      </c>
      <c r="M146" s="75"/>
      <c r="N146" s="75"/>
      <c r="O146" s="75"/>
      <c r="P146" s="75"/>
      <c r="Q146" s="75"/>
      <c r="R146" s="75"/>
      <c r="S146" s="75"/>
      <c r="T146" s="45"/>
      <c r="U146" s="45"/>
      <c r="V146" s="45"/>
      <c r="W146" s="51"/>
    </row>
    <row r="147" spans="1:23" s="26" customFormat="1" x14ac:dyDescent="0.25">
      <c r="A147" s="52"/>
      <c r="B147" s="53"/>
      <c r="C147" s="53"/>
      <c r="D147" s="52"/>
      <c r="E147" s="77">
        <f t="shared" si="4"/>
        <v>128</v>
      </c>
      <c r="F147" s="77">
        <v>16</v>
      </c>
      <c r="G147" s="76" t="s">
        <v>405</v>
      </c>
      <c r="H147" s="76" t="s">
        <v>10</v>
      </c>
      <c r="I147" s="76" t="s">
        <v>405</v>
      </c>
      <c r="J147" s="76" t="s">
        <v>491</v>
      </c>
      <c r="K147" s="76" t="s">
        <v>492</v>
      </c>
      <c r="L147" s="76" t="s">
        <v>490</v>
      </c>
      <c r="M147" s="76"/>
      <c r="N147" s="76"/>
      <c r="O147" s="76"/>
      <c r="P147" s="76"/>
      <c r="Q147" s="76"/>
      <c r="R147" s="76"/>
      <c r="S147" s="76"/>
      <c r="T147" s="27"/>
      <c r="U147" s="27"/>
      <c r="V147" s="27"/>
      <c r="W147" s="53"/>
    </row>
    <row r="148" spans="1:23" s="26" customFormat="1" x14ac:dyDescent="0.25">
      <c r="A148" s="46">
        <v>185</v>
      </c>
      <c r="B148" s="47" t="s">
        <v>433</v>
      </c>
      <c r="C148" s="47" t="s">
        <v>433</v>
      </c>
      <c r="D148" s="46">
        <f>(E186+F186)/8</f>
        <v>36</v>
      </c>
      <c r="E148" s="73">
        <v>0</v>
      </c>
      <c r="F148" s="73">
        <v>16</v>
      </c>
      <c r="G148" s="62" t="s">
        <v>378</v>
      </c>
      <c r="H148" s="62" t="s">
        <v>10</v>
      </c>
      <c r="I148" s="62" t="s">
        <v>378</v>
      </c>
      <c r="J148" s="62"/>
      <c r="K148" s="62"/>
      <c r="L148" s="62" t="s">
        <v>381</v>
      </c>
      <c r="M148" s="62"/>
      <c r="N148" s="62"/>
      <c r="O148" s="62"/>
      <c r="P148" s="62"/>
      <c r="Q148" s="62"/>
      <c r="R148" s="62"/>
      <c r="S148" s="62"/>
      <c r="T148" s="57"/>
      <c r="U148" s="57"/>
      <c r="V148" s="57"/>
      <c r="W148" s="47"/>
    </row>
    <row r="149" spans="1:23" s="26" customFormat="1" x14ac:dyDescent="0.25">
      <c r="A149" s="50"/>
      <c r="B149" s="51"/>
      <c r="C149" s="51"/>
      <c r="D149" s="50"/>
      <c r="E149" s="74">
        <f t="shared" ref="E149:E177" si="5">E148+F148</f>
        <v>16</v>
      </c>
      <c r="F149" s="74">
        <v>16</v>
      </c>
      <c r="G149" s="75" t="s">
        <v>379</v>
      </c>
      <c r="H149" s="75" t="s">
        <v>10</v>
      </c>
      <c r="I149" s="75" t="s">
        <v>379</v>
      </c>
      <c r="J149" s="75"/>
      <c r="K149" s="75"/>
      <c r="L149" s="75" t="s">
        <v>381</v>
      </c>
      <c r="M149" s="75"/>
      <c r="N149" s="75"/>
      <c r="O149" s="75"/>
      <c r="P149" s="75"/>
      <c r="Q149" s="75"/>
      <c r="R149" s="75"/>
      <c r="S149" s="75"/>
      <c r="T149" s="45"/>
      <c r="U149" s="45"/>
      <c r="V149" s="45"/>
      <c r="W149" s="51"/>
    </row>
    <row r="150" spans="1:23" s="26" customFormat="1" x14ac:dyDescent="0.25">
      <c r="A150" s="50"/>
      <c r="B150" s="51"/>
      <c r="C150" s="51"/>
      <c r="D150" s="50"/>
      <c r="E150" s="74">
        <f t="shared" si="5"/>
        <v>32</v>
      </c>
      <c r="F150" s="74">
        <v>16</v>
      </c>
      <c r="G150" s="75" t="s">
        <v>380</v>
      </c>
      <c r="H150" s="75" t="s">
        <v>10</v>
      </c>
      <c r="I150" s="75" t="s">
        <v>380</v>
      </c>
      <c r="J150" s="75"/>
      <c r="K150" s="75"/>
      <c r="L150" s="75" t="s">
        <v>381</v>
      </c>
      <c r="M150" s="75"/>
      <c r="N150" s="75"/>
      <c r="O150" s="75"/>
      <c r="P150" s="75"/>
      <c r="Q150" s="75"/>
      <c r="R150" s="75"/>
      <c r="S150" s="75"/>
      <c r="T150" s="45"/>
      <c r="U150" s="45"/>
      <c r="V150" s="45"/>
      <c r="W150" s="51"/>
    </row>
    <row r="151" spans="1:23" s="26" customFormat="1" x14ac:dyDescent="0.25">
      <c r="A151" s="50"/>
      <c r="B151" s="51"/>
      <c r="C151" s="51"/>
      <c r="D151" s="50"/>
      <c r="E151" s="74">
        <f t="shared" si="5"/>
        <v>48</v>
      </c>
      <c r="F151" s="74">
        <v>16</v>
      </c>
      <c r="G151" s="75" t="s">
        <v>383</v>
      </c>
      <c r="H151" s="75" t="s">
        <v>10</v>
      </c>
      <c r="I151" s="75" t="s">
        <v>383</v>
      </c>
      <c r="J151" s="75"/>
      <c r="K151" s="75"/>
      <c r="L151" s="75" t="s">
        <v>123</v>
      </c>
      <c r="M151" s="75"/>
      <c r="N151" s="75"/>
      <c r="O151" s="75"/>
      <c r="P151" s="75"/>
      <c r="Q151" s="75"/>
      <c r="R151" s="75"/>
      <c r="S151" s="75"/>
      <c r="T151" s="45"/>
      <c r="U151" s="45"/>
      <c r="V151" s="45"/>
      <c r="W151" s="51"/>
    </row>
    <row r="152" spans="1:23" s="26" customFormat="1" x14ac:dyDescent="0.25">
      <c r="A152" s="50"/>
      <c r="B152" s="51"/>
      <c r="C152" s="51"/>
      <c r="D152" s="50"/>
      <c r="E152" s="74">
        <f t="shared" si="5"/>
        <v>64</v>
      </c>
      <c r="F152" s="74">
        <v>16</v>
      </c>
      <c r="G152" s="75" t="s">
        <v>384</v>
      </c>
      <c r="H152" s="75" t="s">
        <v>10</v>
      </c>
      <c r="I152" s="75" t="s">
        <v>384</v>
      </c>
      <c r="J152" s="75"/>
      <c r="K152" s="75"/>
      <c r="L152" s="75" t="s">
        <v>123</v>
      </c>
      <c r="M152" s="75"/>
      <c r="N152" s="75"/>
      <c r="O152" s="75"/>
      <c r="P152" s="75"/>
      <c r="Q152" s="75"/>
      <c r="R152" s="75"/>
      <c r="S152" s="75"/>
      <c r="T152" s="45"/>
      <c r="U152" s="45"/>
      <c r="V152" s="45"/>
      <c r="W152" s="51"/>
    </row>
    <row r="153" spans="1:23" s="26" customFormat="1" x14ac:dyDescent="0.25">
      <c r="A153" s="50"/>
      <c r="B153" s="51"/>
      <c r="C153" s="51"/>
      <c r="D153" s="50"/>
      <c r="E153" s="74">
        <f t="shared" si="5"/>
        <v>80</v>
      </c>
      <c r="F153" s="74">
        <v>16</v>
      </c>
      <c r="G153" s="75" t="s">
        <v>385</v>
      </c>
      <c r="H153" s="75" t="s">
        <v>10</v>
      </c>
      <c r="I153" s="75" t="s">
        <v>385</v>
      </c>
      <c r="J153" s="75"/>
      <c r="K153" s="75"/>
      <c r="L153" s="75" t="s">
        <v>123</v>
      </c>
      <c r="M153" s="75"/>
      <c r="N153" s="75"/>
      <c r="O153" s="75"/>
      <c r="P153" s="75"/>
      <c r="Q153" s="75"/>
      <c r="R153" s="75"/>
      <c r="S153" s="75"/>
      <c r="T153" s="45"/>
      <c r="U153" s="45"/>
      <c r="V153" s="45"/>
      <c r="W153" s="51"/>
    </row>
    <row r="154" spans="1:23" s="26" customFormat="1" x14ac:dyDescent="0.25">
      <c r="A154" s="50"/>
      <c r="B154" s="51"/>
      <c r="C154" s="51"/>
      <c r="D154" s="50"/>
      <c r="E154" s="74">
        <f t="shared" si="5"/>
        <v>96</v>
      </c>
      <c r="F154" s="74">
        <v>16</v>
      </c>
      <c r="G154" s="75" t="s">
        <v>382</v>
      </c>
      <c r="H154" s="75" t="s">
        <v>10</v>
      </c>
      <c r="I154" s="75" t="s">
        <v>382</v>
      </c>
      <c r="J154" s="75"/>
      <c r="K154" s="75"/>
      <c r="L154" s="75" t="s">
        <v>381</v>
      </c>
      <c r="M154" s="75"/>
      <c r="N154" s="75"/>
      <c r="O154" s="75"/>
      <c r="P154" s="75"/>
      <c r="Q154" s="75"/>
      <c r="R154" s="75"/>
      <c r="S154" s="75"/>
      <c r="T154" s="45"/>
      <c r="U154" s="45"/>
      <c r="V154" s="45"/>
      <c r="W154" s="51"/>
    </row>
    <row r="155" spans="1:23" s="26" customFormat="1" x14ac:dyDescent="0.25">
      <c r="A155" s="50"/>
      <c r="B155" s="51"/>
      <c r="C155" s="51"/>
      <c r="D155" s="50"/>
      <c r="E155" s="74">
        <f t="shared" si="5"/>
        <v>112</v>
      </c>
      <c r="F155" s="74">
        <v>16</v>
      </c>
      <c r="G155" s="75" t="s">
        <v>386</v>
      </c>
      <c r="H155" s="75" t="s">
        <v>10</v>
      </c>
      <c r="I155" s="75" t="s">
        <v>386</v>
      </c>
      <c r="J155" s="75"/>
      <c r="K155" s="75"/>
      <c r="L155" s="75" t="s">
        <v>123</v>
      </c>
      <c r="M155" s="75"/>
      <c r="N155" s="75"/>
      <c r="O155" s="75"/>
      <c r="P155" s="75"/>
      <c r="Q155" s="75"/>
      <c r="R155" s="75"/>
      <c r="S155" s="75"/>
      <c r="T155" s="45"/>
      <c r="U155" s="45"/>
      <c r="V155" s="45"/>
      <c r="W155" s="51"/>
    </row>
    <row r="156" spans="1:23" s="58" customFormat="1" x14ac:dyDescent="0.25">
      <c r="A156" s="50"/>
      <c r="B156" s="51"/>
      <c r="C156" s="51"/>
      <c r="D156" s="50"/>
      <c r="E156" s="74">
        <f>E155+F155</f>
        <v>128</v>
      </c>
      <c r="F156" s="74">
        <v>1</v>
      </c>
      <c r="G156" s="75" t="s">
        <v>34</v>
      </c>
      <c r="H156" s="75" t="s">
        <v>17</v>
      </c>
      <c r="I156" s="75" t="s">
        <v>34</v>
      </c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45"/>
      <c r="U156" s="45"/>
      <c r="V156" s="45"/>
      <c r="W156" s="51"/>
    </row>
    <row r="157" spans="1:23" s="58" customFormat="1" x14ac:dyDescent="0.25">
      <c r="A157" s="50"/>
      <c r="B157" s="51"/>
      <c r="C157" s="51"/>
      <c r="D157" s="50"/>
      <c r="E157" s="74">
        <f t="shared" ref="E157:E166" si="6">E156+F156</f>
        <v>129</v>
      </c>
      <c r="F157" s="74">
        <v>1</v>
      </c>
      <c r="G157" s="75" t="s">
        <v>463</v>
      </c>
      <c r="H157" s="75" t="s">
        <v>17</v>
      </c>
      <c r="I157" s="75" t="s">
        <v>463</v>
      </c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45"/>
      <c r="U157" s="45"/>
      <c r="V157" s="45"/>
      <c r="W157" s="51"/>
    </row>
    <row r="158" spans="1:23" s="58" customFormat="1" x14ac:dyDescent="0.25">
      <c r="A158" s="50"/>
      <c r="B158" s="51"/>
      <c r="C158" s="51"/>
      <c r="D158" s="50"/>
      <c r="E158" s="74">
        <f t="shared" si="6"/>
        <v>130</v>
      </c>
      <c r="F158" s="74">
        <v>1</v>
      </c>
      <c r="G158" s="75" t="s">
        <v>464</v>
      </c>
      <c r="H158" s="75" t="s">
        <v>17</v>
      </c>
      <c r="I158" s="75" t="s">
        <v>464</v>
      </c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45"/>
      <c r="U158" s="45"/>
      <c r="V158" s="45"/>
      <c r="W158" s="51"/>
    </row>
    <row r="159" spans="1:23" s="58" customFormat="1" x14ac:dyDescent="0.25">
      <c r="A159" s="50"/>
      <c r="B159" s="51"/>
      <c r="C159" s="51"/>
      <c r="D159" s="50"/>
      <c r="E159" s="74">
        <f t="shared" si="6"/>
        <v>131</v>
      </c>
      <c r="F159" s="74">
        <v>1</v>
      </c>
      <c r="G159" s="75" t="s">
        <v>465</v>
      </c>
      <c r="H159" s="75" t="s">
        <v>17</v>
      </c>
      <c r="I159" s="75" t="s">
        <v>465</v>
      </c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45"/>
      <c r="U159" s="45"/>
      <c r="V159" s="45"/>
      <c r="W159" s="51"/>
    </row>
    <row r="160" spans="1:23" s="58" customFormat="1" x14ac:dyDescent="0.25">
      <c r="A160" s="50"/>
      <c r="B160" s="51"/>
      <c r="C160" s="51"/>
      <c r="D160" s="50"/>
      <c r="E160" s="74">
        <f t="shared" si="6"/>
        <v>132</v>
      </c>
      <c r="F160" s="74">
        <v>1</v>
      </c>
      <c r="G160" s="75" t="s">
        <v>466</v>
      </c>
      <c r="H160" s="75" t="s">
        <v>17</v>
      </c>
      <c r="I160" s="75" t="s">
        <v>466</v>
      </c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45"/>
      <c r="U160" s="45"/>
      <c r="V160" s="45"/>
      <c r="W160" s="51"/>
    </row>
    <row r="161" spans="1:23" s="58" customFormat="1" x14ac:dyDescent="0.25">
      <c r="A161" s="50"/>
      <c r="B161" s="51"/>
      <c r="C161" s="51"/>
      <c r="D161" s="50"/>
      <c r="E161" s="74">
        <f t="shared" si="6"/>
        <v>133</v>
      </c>
      <c r="F161" s="74">
        <v>1</v>
      </c>
      <c r="G161" s="75" t="s">
        <v>467</v>
      </c>
      <c r="H161" s="75" t="s">
        <v>17</v>
      </c>
      <c r="I161" s="75" t="s">
        <v>467</v>
      </c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45"/>
      <c r="U161" s="45"/>
      <c r="V161" s="45"/>
      <c r="W161" s="51"/>
    </row>
    <row r="162" spans="1:23" s="58" customFormat="1" x14ac:dyDescent="0.25">
      <c r="A162" s="50"/>
      <c r="B162" s="51"/>
      <c r="C162" s="51"/>
      <c r="D162" s="50"/>
      <c r="E162" s="74">
        <f t="shared" si="6"/>
        <v>134</v>
      </c>
      <c r="F162" s="74">
        <v>1</v>
      </c>
      <c r="G162" s="75" t="s">
        <v>468</v>
      </c>
      <c r="H162" s="75" t="s">
        <v>17</v>
      </c>
      <c r="I162" s="75" t="s">
        <v>468</v>
      </c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45"/>
      <c r="U162" s="45"/>
      <c r="V162" s="45"/>
      <c r="W162" s="51"/>
    </row>
    <row r="163" spans="1:23" s="58" customFormat="1" x14ac:dyDescent="0.25">
      <c r="A163" s="50"/>
      <c r="B163" s="51"/>
      <c r="C163" s="51"/>
      <c r="D163" s="50"/>
      <c r="E163" s="74">
        <f t="shared" si="6"/>
        <v>135</v>
      </c>
      <c r="F163" s="74">
        <v>1</v>
      </c>
      <c r="G163" s="75" t="s">
        <v>469</v>
      </c>
      <c r="H163" s="75" t="s">
        <v>17</v>
      </c>
      <c r="I163" s="75" t="s">
        <v>469</v>
      </c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45"/>
      <c r="U163" s="45"/>
      <c r="V163" s="45"/>
      <c r="W163" s="51"/>
    </row>
    <row r="164" spans="1:23" s="58" customFormat="1" x14ac:dyDescent="0.25">
      <c r="A164" s="50"/>
      <c r="B164" s="51"/>
      <c r="C164" s="51"/>
      <c r="D164" s="50"/>
      <c r="E164" s="74">
        <f t="shared" si="6"/>
        <v>136</v>
      </c>
      <c r="F164" s="74">
        <v>1</v>
      </c>
      <c r="G164" s="75" t="s">
        <v>470</v>
      </c>
      <c r="H164" s="75" t="s">
        <v>17</v>
      </c>
      <c r="I164" s="75" t="s">
        <v>470</v>
      </c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45"/>
      <c r="U164" s="45"/>
      <c r="V164" s="45"/>
      <c r="W164" s="51"/>
    </row>
    <row r="165" spans="1:23" s="58" customFormat="1" x14ac:dyDescent="0.25">
      <c r="A165" s="50"/>
      <c r="B165" s="51"/>
      <c r="C165" s="51"/>
      <c r="D165" s="50"/>
      <c r="E165" s="74">
        <f t="shared" si="6"/>
        <v>137</v>
      </c>
      <c r="F165" s="74">
        <v>1</v>
      </c>
      <c r="G165" s="75" t="s">
        <v>471</v>
      </c>
      <c r="H165" s="75" t="s">
        <v>17</v>
      </c>
      <c r="I165" s="75" t="s">
        <v>471</v>
      </c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45"/>
      <c r="U165" s="45"/>
      <c r="V165" s="45"/>
      <c r="W165" s="51"/>
    </row>
    <row r="166" spans="1:23" s="58" customFormat="1" x14ac:dyDescent="0.25">
      <c r="A166" s="50"/>
      <c r="B166" s="51"/>
      <c r="C166" s="51"/>
      <c r="D166" s="50"/>
      <c r="E166" s="74">
        <f t="shared" si="6"/>
        <v>138</v>
      </c>
      <c r="F166" s="74">
        <v>1</v>
      </c>
      <c r="G166" s="75" t="s">
        <v>472</v>
      </c>
      <c r="H166" s="75" t="s">
        <v>17</v>
      </c>
      <c r="I166" s="75" t="s">
        <v>472</v>
      </c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45"/>
      <c r="U166" s="45"/>
      <c r="V166" s="45"/>
      <c r="W166" s="51"/>
    </row>
    <row r="167" spans="1:23" s="26" customFormat="1" x14ac:dyDescent="0.25">
      <c r="A167" s="50"/>
      <c r="B167" s="51"/>
      <c r="C167" s="51"/>
      <c r="D167" s="50"/>
      <c r="E167" s="74">
        <v>144</v>
      </c>
      <c r="F167" s="74">
        <v>16</v>
      </c>
      <c r="G167" s="75" t="s">
        <v>387</v>
      </c>
      <c r="H167" s="75" t="s">
        <v>10</v>
      </c>
      <c r="I167" s="75" t="s">
        <v>387</v>
      </c>
      <c r="J167" s="75"/>
      <c r="K167" s="75"/>
      <c r="L167" s="75" t="s">
        <v>123</v>
      </c>
      <c r="M167" s="75"/>
      <c r="N167" s="75"/>
      <c r="O167" s="75"/>
      <c r="P167" s="75"/>
      <c r="Q167" s="75"/>
      <c r="R167" s="75"/>
      <c r="S167" s="75"/>
      <c r="T167" s="45"/>
      <c r="U167" s="45"/>
      <c r="V167" s="45"/>
      <c r="W167" s="51"/>
    </row>
    <row r="168" spans="1:23" s="26" customFormat="1" x14ac:dyDescent="0.25">
      <c r="A168" s="50"/>
      <c r="B168" s="51"/>
      <c r="C168" s="51"/>
      <c r="D168" s="50"/>
      <c r="E168" s="74">
        <f t="shared" si="5"/>
        <v>160</v>
      </c>
      <c r="F168" s="74">
        <v>16</v>
      </c>
      <c r="G168" s="75" t="s">
        <v>388</v>
      </c>
      <c r="H168" s="75" t="s">
        <v>10</v>
      </c>
      <c r="I168" s="75" t="s">
        <v>388</v>
      </c>
      <c r="J168" s="75"/>
      <c r="K168" s="75"/>
      <c r="L168" s="75" t="s">
        <v>123</v>
      </c>
      <c r="M168" s="75"/>
      <c r="N168" s="75"/>
      <c r="O168" s="75"/>
      <c r="P168" s="75"/>
      <c r="Q168" s="75"/>
      <c r="R168" s="75"/>
      <c r="S168" s="75"/>
      <c r="T168" s="45"/>
      <c r="U168" s="45"/>
      <c r="V168" s="45"/>
      <c r="W168" s="51"/>
    </row>
    <row r="169" spans="1:23" s="26" customFormat="1" x14ac:dyDescent="0.25">
      <c r="A169" s="50"/>
      <c r="B169" s="51"/>
      <c r="C169" s="51"/>
      <c r="D169" s="50"/>
      <c r="E169" s="74">
        <f t="shared" si="5"/>
        <v>176</v>
      </c>
      <c r="F169" s="74">
        <v>16</v>
      </c>
      <c r="G169" s="75" t="s">
        <v>389</v>
      </c>
      <c r="H169" s="75" t="s">
        <v>10</v>
      </c>
      <c r="I169" s="75" t="s">
        <v>389</v>
      </c>
      <c r="J169" s="75"/>
      <c r="K169" s="75"/>
      <c r="L169" s="75" t="s">
        <v>123</v>
      </c>
      <c r="M169" s="75"/>
      <c r="N169" s="75"/>
      <c r="O169" s="75"/>
      <c r="P169" s="75"/>
      <c r="Q169" s="75"/>
      <c r="R169" s="75"/>
      <c r="S169" s="75"/>
      <c r="T169" s="45"/>
      <c r="U169" s="45"/>
      <c r="V169" s="45"/>
      <c r="W169" s="51"/>
    </row>
    <row r="170" spans="1:23" s="26" customFormat="1" x14ac:dyDescent="0.25">
      <c r="A170" s="50"/>
      <c r="B170" s="51"/>
      <c r="C170" s="51"/>
      <c r="D170" s="50"/>
      <c r="E170" s="74">
        <f t="shared" si="5"/>
        <v>192</v>
      </c>
      <c r="F170" s="74">
        <v>16</v>
      </c>
      <c r="G170" s="75" t="s">
        <v>390</v>
      </c>
      <c r="H170" s="75" t="s">
        <v>10</v>
      </c>
      <c r="I170" s="75" t="s">
        <v>390</v>
      </c>
      <c r="J170" s="75"/>
      <c r="K170" s="75"/>
      <c r="L170" s="75" t="s">
        <v>123</v>
      </c>
      <c r="M170" s="75"/>
      <c r="N170" s="75"/>
      <c r="O170" s="75"/>
      <c r="P170" s="75"/>
      <c r="Q170" s="75"/>
      <c r="R170" s="75"/>
      <c r="S170" s="75"/>
      <c r="T170" s="45"/>
      <c r="U170" s="45"/>
      <c r="V170" s="45"/>
      <c r="W170" s="51"/>
    </row>
    <row r="171" spans="1:23" s="26" customFormat="1" x14ac:dyDescent="0.25">
      <c r="A171" s="50"/>
      <c r="B171" s="51"/>
      <c r="C171" s="51"/>
      <c r="D171" s="50"/>
      <c r="E171" s="74">
        <f t="shared" si="5"/>
        <v>208</v>
      </c>
      <c r="F171" s="74">
        <v>16</v>
      </c>
      <c r="G171" s="75" t="s">
        <v>391</v>
      </c>
      <c r="H171" s="75" t="s">
        <v>10</v>
      </c>
      <c r="I171" s="75" t="s">
        <v>391</v>
      </c>
      <c r="J171" s="75"/>
      <c r="K171" s="75"/>
      <c r="L171" s="75" t="s">
        <v>123</v>
      </c>
      <c r="M171" s="75"/>
      <c r="N171" s="75"/>
      <c r="O171" s="75"/>
      <c r="P171" s="75"/>
      <c r="Q171" s="75"/>
      <c r="R171" s="75"/>
      <c r="S171" s="75"/>
      <c r="T171" s="45"/>
      <c r="U171" s="45"/>
      <c r="V171" s="45"/>
      <c r="W171" s="51"/>
    </row>
    <row r="172" spans="1:23" s="26" customFormat="1" x14ac:dyDescent="0.25">
      <c r="A172" s="50"/>
      <c r="B172" s="51"/>
      <c r="C172" s="51"/>
      <c r="D172" s="50"/>
      <c r="E172" s="74">
        <f t="shared" si="5"/>
        <v>224</v>
      </c>
      <c r="F172" s="74">
        <v>16</v>
      </c>
      <c r="G172" s="75" t="s">
        <v>392</v>
      </c>
      <c r="H172" s="75" t="s">
        <v>10</v>
      </c>
      <c r="I172" s="75" t="s">
        <v>392</v>
      </c>
      <c r="J172" s="75"/>
      <c r="K172" s="75"/>
      <c r="L172" s="75" t="s">
        <v>123</v>
      </c>
      <c r="M172" s="75"/>
      <c r="N172" s="75"/>
      <c r="O172" s="75"/>
      <c r="P172" s="75"/>
      <c r="Q172" s="75"/>
      <c r="R172" s="75"/>
      <c r="S172" s="75"/>
      <c r="T172" s="45"/>
      <c r="U172" s="45"/>
      <c r="V172" s="45"/>
      <c r="W172" s="51"/>
    </row>
    <row r="173" spans="1:23" s="26" customFormat="1" x14ac:dyDescent="0.25">
      <c r="A173" s="50"/>
      <c r="B173" s="51"/>
      <c r="C173" s="51"/>
      <c r="D173" s="50"/>
      <c r="E173" s="74">
        <f t="shared" si="5"/>
        <v>240</v>
      </c>
      <c r="F173" s="74">
        <v>8</v>
      </c>
      <c r="G173" s="75" t="s">
        <v>393</v>
      </c>
      <c r="H173" s="75" t="s">
        <v>20</v>
      </c>
      <c r="I173" s="75" t="s">
        <v>393</v>
      </c>
      <c r="J173" s="75"/>
      <c r="K173" s="75"/>
      <c r="L173" s="75" t="s">
        <v>124</v>
      </c>
      <c r="M173" s="75"/>
      <c r="N173" s="75"/>
      <c r="O173" s="75"/>
      <c r="P173" s="75"/>
      <c r="Q173" s="75"/>
      <c r="R173" s="75"/>
      <c r="S173" s="75"/>
      <c r="T173" s="45"/>
      <c r="U173" s="45"/>
      <c r="V173" s="45"/>
      <c r="W173" s="51"/>
    </row>
    <row r="174" spans="1:23" s="26" customFormat="1" x14ac:dyDescent="0.25">
      <c r="A174" s="50"/>
      <c r="B174" s="51"/>
      <c r="C174" s="51"/>
      <c r="D174" s="50"/>
      <c r="E174" s="74">
        <f t="shared" si="5"/>
        <v>248</v>
      </c>
      <c r="F174" s="74">
        <v>8</v>
      </c>
      <c r="G174" s="75" t="s">
        <v>394</v>
      </c>
      <c r="H174" s="75" t="s">
        <v>20</v>
      </c>
      <c r="I174" s="75" t="s">
        <v>394</v>
      </c>
      <c r="J174" s="75"/>
      <c r="K174" s="75"/>
      <c r="L174" s="75" t="s">
        <v>124</v>
      </c>
      <c r="M174" s="75"/>
      <c r="N174" s="75"/>
      <c r="O174" s="75"/>
      <c r="P174" s="75"/>
      <c r="Q174" s="75"/>
      <c r="R174" s="75"/>
      <c r="S174" s="75"/>
      <c r="T174" s="45"/>
      <c r="U174" s="45"/>
      <c r="V174" s="45"/>
      <c r="W174" s="51"/>
    </row>
    <row r="175" spans="1:23" s="26" customFormat="1" x14ac:dyDescent="0.25">
      <c r="A175" s="50"/>
      <c r="B175" s="51"/>
      <c r="C175" s="51"/>
      <c r="D175" s="50"/>
      <c r="E175" s="74">
        <f t="shared" si="5"/>
        <v>256</v>
      </c>
      <c r="F175" s="74">
        <v>8</v>
      </c>
      <c r="G175" s="75" t="s">
        <v>395</v>
      </c>
      <c r="H175" s="75" t="s">
        <v>20</v>
      </c>
      <c r="I175" s="75" t="s">
        <v>395</v>
      </c>
      <c r="J175" s="75"/>
      <c r="K175" s="75"/>
      <c r="L175" s="75" t="s">
        <v>124</v>
      </c>
      <c r="M175" s="75"/>
      <c r="N175" s="75"/>
      <c r="O175" s="75"/>
      <c r="P175" s="75"/>
      <c r="Q175" s="75"/>
      <c r="R175" s="75"/>
      <c r="S175" s="75"/>
      <c r="T175" s="45"/>
      <c r="U175" s="45"/>
      <c r="V175" s="45"/>
      <c r="W175" s="51"/>
    </row>
    <row r="176" spans="1:23" s="26" customFormat="1" x14ac:dyDescent="0.25">
      <c r="A176" s="50"/>
      <c r="B176" s="51"/>
      <c r="C176" s="51"/>
      <c r="D176" s="50"/>
      <c r="E176" s="74">
        <f t="shared" si="5"/>
        <v>264</v>
      </c>
      <c r="F176" s="74">
        <v>8</v>
      </c>
      <c r="G176" s="75" t="s">
        <v>431</v>
      </c>
      <c r="H176" s="75" t="s">
        <v>20</v>
      </c>
      <c r="I176" s="75" t="s">
        <v>431</v>
      </c>
      <c r="J176" s="75"/>
      <c r="K176" s="75"/>
      <c r="L176" s="75" t="s">
        <v>124</v>
      </c>
      <c r="M176" s="75"/>
      <c r="N176" s="75"/>
      <c r="O176" s="75"/>
      <c r="P176" s="75"/>
      <c r="Q176" s="75"/>
      <c r="R176" s="75"/>
      <c r="S176" s="75"/>
      <c r="T176" s="45"/>
      <c r="U176" s="45"/>
      <c r="V176" s="45"/>
      <c r="W176" s="51"/>
    </row>
    <row r="177" spans="1:23" s="26" customFormat="1" x14ac:dyDescent="0.25">
      <c r="A177" s="50"/>
      <c r="B177" s="51"/>
      <c r="C177" s="51"/>
      <c r="D177" s="50"/>
      <c r="E177" s="86">
        <f t="shared" si="5"/>
        <v>272</v>
      </c>
      <c r="F177" s="86">
        <v>8</v>
      </c>
      <c r="G177" s="87" t="s">
        <v>397</v>
      </c>
      <c r="H177" s="87" t="s">
        <v>12</v>
      </c>
      <c r="I177" s="87" t="s">
        <v>397</v>
      </c>
      <c r="J177" s="87"/>
      <c r="K177" s="87"/>
      <c r="L177" s="87"/>
      <c r="M177" s="87"/>
      <c r="N177" s="87"/>
      <c r="O177" s="87" t="s">
        <v>406</v>
      </c>
      <c r="P177" s="75">
        <v>0</v>
      </c>
      <c r="Q177" s="75" t="s">
        <v>407</v>
      </c>
      <c r="R177" s="75" t="s">
        <v>416</v>
      </c>
      <c r="S177" s="75" t="s">
        <v>416</v>
      </c>
      <c r="T177" s="45"/>
      <c r="U177" s="45"/>
      <c r="V177" s="45"/>
      <c r="W177" s="51"/>
    </row>
    <row r="178" spans="1:23" s="26" customFormat="1" x14ac:dyDescent="0.25">
      <c r="A178" s="50"/>
      <c r="B178" s="51"/>
      <c r="C178" s="51"/>
      <c r="D178" s="50"/>
      <c r="E178" s="50"/>
      <c r="F178" s="50"/>
      <c r="G178" s="51"/>
      <c r="H178" s="51"/>
      <c r="I178" s="51"/>
      <c r="J178" s="51"/>
      <c r="K178" s="51"/>
      <c r="L178" s="51"/>
      <c r="M178" s="51"/>
      <c r="N178" s="51"/>
      <c r="O178" s="51"/>
      <c r="P178" s="75">
        <v>1</v>
      </c>
      <c r="Q178" s="75" t="s">
        <v>408</v>
      </c>
      <c r="R178" s="75" t="s">
        <v>417</v>
      </c>
      <c r="S178" s="75" t="s">
        <v>417</v>
      </c>
      <c r="T178" s="45"/>
      <c r="U178" s="45"/>
      <c r="V178" s="45"/>
      <c r="W178" s="51"/>
    </row>
    <row r="179" spans="1:23" s="26" customFormat="1" x14ac:dyDescent="0.25">
      <c r="A179" s="50"/>
      <c r="B179" s="51"/>
      <c r="C179" s="51"/>
      <c r="D179" s="50"/>
      <c r="E179" s="50"/>
      <c r="F179" s="50"/>
      <c r="G179" s="51"/>
      <c r="H179" s="51"/>
      <c r="I179" s="51"/>
      <c r="J179" s="51"/>
      <c r="K179" s="51"/>
      <c r="L179" s="51"/>
      <c r="M179" s="51"/>
      <c r="N179" s="51"/>
      <c r="O179" s="51"/>
      <c r="P179" s="75">
        <v>2</v>
      </c>
      <c r="Q179" s="75" t="s">
        <v>409</v>
      </c>
      <c r="R179" s="75" t="s">
        <v>418</v>
      </c>
      <c r="S179" s="75" t="s">
        <v>418</v>
      </c>
      <c r="T179" s="45"/>
      <c r="U179" s="45"/>
      <c r="V179" s="45"/>
      <c r="W179" s="51"/>
    </row>
    <row r="180" spans="1:23" s="26" customFormat="1" x14ac:dyDescent="0.25">
      <c r="A180" s="50"/>
      <c r="B180" s="51"/>
      <c r="C180" s="51"/>
      <c r="D180" s="50"/>
      <c r="E180" s="50"/>
      <c r="F180" s="50"/>
      <c r="G180" s="51"/>
      <c r="H180" s="51"/>
      <c r="I180" s="51"/>
      <c r="J180" s="51"/>
      <c r="K180" s="51"/>
      <c r="L180" s="51"/>
      <c r="M180" s="51"/>
      <c r="N180" s="51"/>
      <c r="O180" s="51"/>
      <c r="P180" s="75">
        <v>3</v>
      </c>
      <c r="Q180" s="75" t="s">
        <v>410</v>
      </c>
      <c r="R180" s="75" t="s">
        <v>419</v>
      </c>
      <c r="S180" s="75" t="s">
        <v>419</v>
      </c>
      <c r="T180" s="45"/>
      <c r="U180" s="45"/>
      <c r="V180" s="45"/>
      <c r="W180" s="51"/>
    </row>
    <row r="181" spans="1:23" s="26" customFormat="1" x14ac:dyDescent="0.25">
      <c r="A181" s="50"/>
      <c r="B181" s="51"/>
      <c r="C181" s="51"/>
      <c r="D181" s="50"/>
      <c r="E181" s="50"/>
      <c r="F181" s="50"/>
      <c r="G181" s="51"/>
      <c r="H181" s="51"/>
      <c r="I181" s="51"/>
      <c r="J181" s="51"/>
      <c r="K181" s="51"/>
      <c r="L181" s="51"/>
      <c r="M181" s="51"/>
      <c r="N181" s="51"/>
      <c r="O181" s="51"/>
      <c r="P181" s="75">
        <v>4</v>
      </c>
      <c r="Q181" s="75" t="s">
        <v>411</v>
      </c>
      <c r="R181" s="75" t="s">
        <v>420</v>
      </c>
      <c r="S181" s="75" t="s">
        <v>420</v>
      </c>
      <c r="T181" s="45"/>
      <c r="U181" s="45"/>
      <c r="V181" s="45"/>
      <c r="W181" s="51"/>
    </row>
    <row r="182" spans="1:23" s="26" customFormat="1" x14ac:dyDescent="0.25">
      <c r="A182" s="50"/>
      <c r="B182" s="51"/>
      <c r="C182" s="51"/>
      <c r="D182" s="50"/>
      <c r="E182" s="50"/>
      <c r="F182" s="50"/>
      <c r="G182" s="51"/>
      <c r="H182" s="51"/>
      <c r="I182" s="51"/>
      <c r="J182" s="51"/>
      <c r="K182" s="51"/>
      <c r="L182" s="51"/>
      <c r="M182" s="51"/>
      <c r="N182" s="51"/>
      <c r="O182" s="51"/>
      <c r="P182" s="75">
        <v>5</v>
      </c>
      <c r="Q182" s="75" t="s">
        <v>412</v>
      </c>
      <c r="R182" s="75" t="s">
        <v>421</v>
      </c>
      <c r="S182" s="75" t="s">
        <v>421</v>
      </c>
      <c r="T182" s="45"/>
      <c r="U182" s="45"/>
      <c r="V182" s="45"/>
      <c r="W182" s="51"/>
    </row>
    <row r="183" spans="1:23" s="26" customFormat="1" x14ac:dyDescent="0.25">
      <c r="A183" s="50"/>
      <c r="B183" s="51"/>
      <c r="C183" s="51"/>
      <c r="D183" s="50"/>
      <c r="E183" s="50"/>
      <c r="F183" s="50"/>
      <c r="G183" s="51"/>
      <c r="H183" s="51"/>
      <c r="I183" s="51"/>
      <c r="J183" s="51"/>
      <c r="K183" s="51"/>
      <c r="L183" s="51"/>
      <c r="M183" s="51"/>
      <c r="N183" s="51"/>
      <c r="O183" s="51"/>
      <c r="P183" s="75">
        <v>6</v>
      </c>
      <c r="Q183" s="75" t="s">
        <v>413</v>
      </c>
      <c r="R183" s="75" t="s">
        <v>422</v>
      </c>
      <c r="S183" s="75" t="s">
        <v>422</v>
      </c>
      <c r="T183" s="45"/>
      <c r="U183" s="45"/>
      <c r="V183" s="45"/>
      <c r="W183" s="51"/>
    </row>
    <row r="184" spans="1:23" s="26" customFormat="1" x14ac:dyDescent="0.25">
      <c r="A184" s="50"/>
      <c r="B184" s="51"/>
      <c r="C184" s="51"/>
      <c r="D184" s="50"/>
      <c r="E184" s="50"/>
      <c r="F184" s="50"/>
      <c r="G184" s="51"/>
      <c r="H184" s="51"/>
      <c r="I184" s="51"/>
      <c r="J184" s="51"/>
      <c r="K184" s="51"/>
      <c r="L184" s="51"/>
      <c r="M184" s="51"/>
      <c r="N184" s="51"/>
      <c r="O184" s="51"/>
      <c r="P184" s="75">
        <v>7</v>
      </c>
      <c r="Q184" s="75" t="s">
        <v>415</v>
      </c>
      <c r="R184" s="75" t="s">
        <v>423</v>
      </c>
      <c r="S184" s="75" t="s">
        <v>423</v>
      </c>
      <c r="T184" s="45"/>
      <c r="U184" s="45"/>
      <c r="V184" s="45"/>
      <c r="W184" s="51"/>
    </row>
    <row r="185" spans="1:23" s="26" customFormat="1" x14ac:dyDescent="0.25">
      <c r="A185" s="50"/>
      <c r="B185" s="51"/>
      <c r="C185" s="51"/>
      <c r="D185" s="50"/>
      <c r="E185" s="88"/>
      <c r="F185" s="88"/>
      <c r="G185" s="89"/>
      <c r="H185" s="89"/>
      <c r="I185" s="89"/>
      <c r="J185" s="89"/>
      <c r="K185" s="89"/>
      <c r="L185" s="89"/>
      <c r="M185" s="89"/>
      <c r="N185" s="89"/>
      <c r="O185" s="89"/>
      <c r="P185" s="75">
        <v>8</v>
      </c>
      <c r="Q185" s="75" t="s">
        <v>414</v>
      </c>
      <c r="R185" s="75" t="s">
        <v>424</v>
      </c>
      <c r="S185" s="75" t="s">
        <v>424</v>
      </c>
      <c r="T185" s="45"/>
      <c r="U185" s="45"/>
      <c r="V185" s="45"/>
      <c r="W185" s="51"/>
    </row>
    <row r="186" spans="1:23" s="26" customFormat="1" x14ac:dyDescent="0.25">
      <c r="A186" s="50"/>
      <c r="B186" s="51"/>
      <c r="C186" s="51"/>
      <c r="D186" s="50"/>
      <c r="E186" s="86">
        <f>E177+F177</f>
        <v>280</v>
      </c>
      <c r="F186" s="86">
        <v>8</v>
      </c>
      <c r="G186" s="87" t="s">
        <v>462</v>
      </c>
      <c r="H186" s="87" t="s">
        <v>12</v>
      </c>
      <c r="I186" s="87" t="s">
        <v>462</v>
      </c>
      <c r="J186" s="87"/>
      <c r="K186" s="87"/>
      <c r="L186" s="87"/>
      <c r="M186" s="87"/>
      <c r="N186" s="87"/>
      <c r="O186" s="87" t="s">
        <v>425</v>
      </c>
      <c r="P186" s="75">
        <v>0</v>
      </c>
      <c r="Q186" s="75" t="s">
        <v>426</v>
      </c>
      <c r="R186" s="75" t="s">
        <v>426</v>
      </c>
      <c r="S186" s="75" t="s">
        <v>426</v>
      </c>
      <c r="T186" s="45"/>
      <c r="U186" s="45"/>
      <c r="V186" s="45"/>
      <c r="W186" s="51"/>
    </row>
    <row r="187" spans="1:23" s="26" customFormat="1" x14ac:dyDescent="0.25">
      <c r="A187" s="50"/>
      <c r="B187" s="51"/>
      <c r="C187" s="51"/>
      <c r="D187" s="50"/>
      <c r="E187" s="50"/>
      <c r="F187" s="50"/>
      <c r="G187" s="51"/>
      <c r="H187" s="51"/>
      <c r="I187" s="51"/>
      <c r="J187" s="51"/>
      <c r="K187" s="51"/>
      <c r="L187" s="51"/>
      <c r="M187" s="51"/>
      <c r="N187" s="51"/>
      <c r="O187" s="51"/>
      <c r="P187" s="75">
        <v>1</v>
      </c>
      <c r="Q187" s="75" t="s">
        <v>427</v>
      </c>
      <c r="R187" s="75" t="s">
        <v>429</v>
      </c>
      <c r="S187" s="75" t="s">
        <v>429</v>
      </c>
      <c r="T187" s="45"/>
      <c r="U187" s="45"/>
      <c r="V187" s="45"/>
      <c r="W187" s="51"/>
    </row>
    <row r="188" spans="1:23" s="26" customFormat="1" x14ac:dyDescent="0.25">
      <c r="A188" s="52"/>
      <c r="B188" s="53"/>
      <c r="C188" s="53"/>
      <c r="D188" s="52"/>
      <c r="E188" s="50"/>
      <c r="F188" s="50"/>
      <c r="G188" s="51"/>
      <c r="H188" s="51"/>
      <c r="I188" s="51"/>
      <c r="J188" s="51"/>
      <c r="K188" s="51"/>
      <c r="L188" s="51"/>
      <c r="M188" s="51"/>
      <c r="N188" s="51"/>
      <c r="O188" s="51"/>
      <c r="P188" s="87">
        <v>2</v>
      </c>
      <c r="Q188" s="87" t="s">
        <v>428</v>
      </c>
      <c r="R188" s="87" t="s">
        <v>430</v>
      </c>
      <c r="S188" s="87" t="s">
        <v>430</v>
      </c>
      <c r="T188" s="45"/>
      <c r="U188" s="45"/>
      <c r="V188" s="45"/>
      <c r="W188" s="51"/>
    </row>
    <row r="189" spans="1:23" s="17" customFormat="1" x14ac:dyDescent="0.25">
      <c r="A189" s="32">
        <v>186</v>
      </c>
      <c r="B189" s="20" t="s">
        <v>116</v>
      </c>
      <c r="C189" s="20" t="s">
        <v>290</v>
      </c>
      <c r="D189" s="32">
        <v>18</v>
      </c>
      <c r="E189" s="79">
        <v>0</v>
      </c>
      <c r="F189" s="79">
        <v>16</v>
      </c>
      <c r="G189" s="65" t="s">
        <v>117</v>
      </c>
      <c r="H189" s="65" t="s">
        <v>10</v>
      </c>
      <c r="I189" s="65" t="s">
        <v>117</v>
      </c>
      <c r="J189" s="65" t="s">
        <v>349</v>
      </c>
      <c r="K189" s="65" t="s">
        <v>353</v>
      </c>
      <c r="L189" s="65" t="s">
        <v>123</v>
      </c>
      <c r="M189" s="65"/>
      <c r="N189" s="65"/>
      <c r="O189" s="65"/>
      <c r="P189" s="65"/>
      <c r="Q189" s="65"/>
      <c r="R189" s="65"/>
      <c r="S189" s="65"/>
      <c r="T189" s="14"/>
      <c r="U189" s="14"/>
      <c r="V189" s="14"/>
      <c r="W189" s="20"/>
    </row>
    <row r="190" spans="1:23" s="17" customFormat="1" x14ac:dyDescent="0.25">
      <c r="A190" s="35"/>
      <c r="B190" s="36"/>
      <c r="C190" s="36"/>
      <c r="D190" s="35"/>
      <c r="E190" s="80">
        <v>16</v>
      </c>
      <c r="F190" s="80">
        <v>16</v>
      </c>
      <c r="G190" s="66" t="s">
        <v>118</v>
      </c>
      <c r="H190" s="66" t="s">
        <v>10</v>
      </c>
      <c r="I190" s="66" t="s">
        <v>118</v>
      </c>
      <c r="J190" s="66" t="s">
        <v>349</v>
      </c>
      <c r="K190" s="66" t="s">
        <v>353</v>
      </c>
      <c r="L190" s="66" t="s">
        <v>123</v>
      </c>
      <c r="M190" s="66"/>
      <c r="N190" s="66"/>
      <c r="O190" s="66"/>
      <c r="P190" s="66"/>
      <c r="Q190" s="66"/>
      <c r="R190" s="66"/>
      <c r="S190" s="66"/>
      <c r="T190" s="54"/>
      <c r="U190" s="54"/>
      <c r="V190" s="54"/>
      <c r="W190" s="36"/>
    </row>
    <row r="191" spans="1:23" s="17" customFormat="1" x14ac:dyDescent="0.25">
      <c r="A191" s="35"/>
      <c r="B191" s="36"/>
      <c r="C191" s="36"/>
      <c r="D191" s="35"/>
      <c r="E191" s="80">
        <v>32</v>
      </c>
      <c r="F191" s="80">
        <v>16</v>
      </c>
      <c r="G191" s="66" t="s">
        <v>119</v>
      </c>
      <c r="H191" s="66" t="s">
        <v>10</v>
      </c>
      <c r="I191" s="66" t="s">
        <v>119</v>
      </c>
      <c r="J191" s="66" t="s">
        <v>349</v>
      </c>
      <c r="K191" s="66" t="s">
        <v>353</v>
      </c>
      <c r="L191" s="66" t="s">
        <v>123</v>
      </c>
      <c r="M191" s="66"/>
      <c r="N191" s="66"/>
      <c r="O191" s="66"/>
      <c r="P191" s="66"/>
      <c r="Q191" s="66"/>
      <c r="R191" s="66"/>
      <c r="S191" s="66"/>
      <c r="T191" s="54"/>
      <c r="U191" s="54"/>
      <c r="V191" s="54"/>
      <c r="W191" s="36"/>
    </row>
    <row r="192" spans="1:23" s="17" customFormat="1" x14ac:dyDescent="0.25">
      <c r="A192" s="35"/>
      <c r="B192" s="36"/>
      <c r="C192" s="36"/>
      <c r="D192" s="35"/>
      <c r="E192" s="80">
        <v>48</v>
      </c>
      <c r="F192" s="80">
        <v>16</v>
      </c>
      <c r="G192" s="66" t="s">
        <v>327</v>
      </c>
      <c r="H192" s="66" t="s">
        <v>10</v>
      </c>
      <c r="I192" s="66" t="s">
        <v>327</v>
      </c>
      <c r="J192" s="66" t="s">
        <v>350</v>
      </c>
      <c r="K192" s="66" t="s">
        <v>354</v>
      </c>
      <c r="L192" s="66" t="s">
        <v>123</v>
      </c>
      <c r="M192" s="66"/>
      <c r="N192" s="66"/>
      <c r="O192" s="66"/>
      <c r="P192" s="66"/>
      <c r="Q192" s="66"/>
      <c r="R192" s="66"/>
      <c r="S192" s="66"/>
      <c r="T192" s="54"/>
      <c r="U192" s="54"/>
      <c r="V192" s="54"/>
      <c r="W192" s="36"/>
    </row>
    <row r="193" spans="1:23" s="17" customFormat="1" x14ac:dyDescent="0.25">
      <c r="A193" s="35"/>
      <c r="B193" s="36"/>
      <c r="C193" s="36"/>
      <c r="D193" s="35"/>
      <c r="E193" s="80">
        <v>64</v>
      </c>
      <c r="F193" s="80">
        <v>16</v>
      </c>
      <c r="G193" s="66" t="s">
        <v>328</v>
      </c>
      <c r="H193" s="66" t="s">
        <v>10</v>
      </c>
      <c r="I193" s="66" t="s">
        <v>328</v>
      </c>
      <c r="J193" s="66" t="s">
        <v>350</v>
      </c>
      <c r="K193" s="66" t="s">
        <v>354</v>
      </c>
      <c r="L193" s="66" t="s">
        <v>123</v>
      </c>
      <c r="M193" s="66"/>
      <c r="N193" s="66"/>
      <c r="O193" s="66"/>
      <c r="P193" s="66"/>
      <c r="Q193" s="66"/>
      <c r="R193" s="66"/>
      <c r="S193" s="66"/>
      <c r="T193" s="16"/>
      <c r="U193" s="16"/>
      <c r="V193" s="16"/>
      <c r="W193" s="36"/>
    </row>
    <row r="194" spans="1:23" s="17" customFormat="1" x14ac:dyDescent="0.25">
      <c r="A194" s="35"/>
      <c r="B194" s="36"/>
      <c r="C194" s="36"/>
      <c r="D194" s="35"/>
      <c r="E194" s="80">
        <v>80</v>
      </c>
      <c r="F194" s="80">
        <v>16</v>
      </c>
      <c r="G194" s="66" t="s">
        <v>322</v>
      </c>
      <c r="H194" s="66" t="s">
        <v>10</v>
      </c>
      <c r="I194" s="66" t="s">
        <v>322</v>
      </c>
      <c r="J194" s="66" t="s">
        <v>350</v>
      </c>
      <c r="K194" s="66" t="s">
        <v>354</v>
      </c>
      <c r="L194" s="66" t="s">
        <v>123</v>
      </c>
      <c r="M194" s="66"/>
      <c r="N194" s="66"/>
      <c r="O194" s="66"/>
      <c r="P194" s="66"/>
      <c r="Q194" s="66"/>
      <c r="R194" s="66"/>
      <c r="S194" s="66"/>
      <c r="T194" s="16"/>
      <c r="U194" s="16"/>
      <c r="V194" s="16"/>
      <c r="W194" s="36"/>
    </row>
    <row r="195" spans="1:23" s="17" customFormat="1" x14ac:dyDescent="0.25">
      <c r="A195" s="35"/>
      <c r="B195" s="36"/>
      <c r="C195" s="36"/>
      <c r="D195" s="35"/>
      <c r="E195" s="80">
        <v>96</v>
      </c>
      <c r="F195" s="80">
        <v>16</v>
      </c>
      <c r="G195" s="66" t="s">
        <v>120</v>
      </c>
      <c r="H195" s="66" t="s">
        <v>10</v>
      </c>
      <c r="I195" s="66" t="s">
        <v>120</v>
      </c>
      <c r="J195" s="66" t="s">
        <v>349</v>
      </c>
      <c r="K195" s="66" t="s">
        <v>353</v>
      </c>
      <c r="L195" s="66" t="s">
        <v>123</v>
      </c>
      <c r="M195" s="66"/>
      <c r="N195" s="66"/>
      <c r="O195" s="66"/>
      <c r="P195" s="66"/>
      <c r="Q195" s="66"/>
      <c r="R195" s="66"/>
      <c r="S195" s="66"/>
      <c r="T195" s="16"/>
      <c r="U195" s="16"/>
      <c r="V195" s="16"/>
      <c r="W195" s="36"/>
    </row>
    <row r="196" spans="1:23" s="17" customFormat="1" x14ac:dyDescent="0.25">
      <c r="A196" s="35"/>
      <c r="B196" s="36"/>
      <c r="C196" s="36"/>
      <c r="D196" s="35"/>
      <c r="E196" s="80">
        <v>112</v>
      </c>
      <c r="F196" s="80">
        <v>16</v>
      </c>
      <c r="G196" s="66" t="s">
        <v>121</v>
      </c>
      <c r="H196" s="66" t="s">
        <v>10</v>
      </c>
      <c r="I196" s="66" t="s">
        <v>121</v>
      </c>
      <c r="J196" s="66" t="s">
        <v>347</v>
      </c>
      <c r="K196" s="66" t="s">
        <v>355</v>
      </c>
      <c r="L196" s="66" t="s">
        <v>123</v>
      </c>
      <c r="M196" s="66"/>
      <c r="N196" s="66"/>
      <c r="O196" s="66"/>
      <c r="P196" s="66"/>
      <c r="Q196" s="66"/>
      <c r="R196" s="66"/>
      <c r="S196" s="66"/>
      <c r="T196" s="16"/>
      <c r="U196" s="16"/>
      <c r="V196" s="16"/>
      <c r="W196" s="36"/>
    </row>
    <row r="197" spans="1:23" s="17" customFormat="1" x14ac:dyDescent="0.25">
      <c r="A197" s="35"/>
      <c r="B197" s="36"/>
      <c r="C197" s="36"/>
      <c r="D197" s="35"/>
      <c r="E197" s="80">
        <v>128</v>
      </c>
      <c r="F197" s="80">
        <v>8</v>
      </c>
      <c r="G197" s="66" t="s">
        <v>451</v>
      </c>
      <c r="H197" s="66" t="s">
        <v>10</v>
      </c>
      <c r="I197" s="66" t="s">
        <v>451</v>
      </c>
      <c r="J197" s="66"/>
      <c r="K197" s="66"/>
      <c r="L197" s="66" t="s">
        <v>123</v>
      </c>
      <c r="M197" s="66"/>
      <c r="N197" s="66"/>
      <c r="O197" s="66"/>
      <c r="P197" s="66"/>
      <c r="Q197" s="66"/>
      <c r="R197" s="66"/>
      <c r="S197" s="66"/>
      <c r="T197" s="16"/>
      <c r="U197" s="16"/>
      <c r="V197" s="16"/>
      <c r="W197" s="36"/>
    </row>
    <row r="198" spans="1:23" s="17" customFormat="1" x14ac:dyDescent="0.25">
      <c r="A198" s="37"/>
      <c r="B198" s="38"/>
      <c r="C198" s="38"/>
      <c r="D198" s="37"/>
      <c r="E198" s="81">
        <v>136</v>
      </c>
      <c r="F198" s="81">
        <v>8</v>
      </c>
      <c r="G198" s="67" t="s">
        <v>122</v>
      </c>
      <c r="H198" s="67" t="s">
        <v>20</v>
      </c>
      <c r="I198" s="67" t="s">
        <v>122</v>
      </c>
      <c r="J198" s="67"/>
      <c r="K198" s="67"/>
      <c r="L198" s="67" t="s">
        <v>124</v>
      </c>
      <c r="M198" s="67"/>
      <c r="N198" s="67"/>
      <c r="O198" s="67"/>
      <c r="P198" s="67"/>
      <c r="Q198" s="67"/>
      <c r="R198" s="67"/>
      <c r="S198" s="67"/>
      <c r="T198" s="18"/>
      <c r="U198" s="18"/>
      <c r="V198" s="18"/>
      <c r="W198" s="38"/>
    </row>
    <row r="199" spans="1:23" s="55" customFormat="1" x14ac:dyDescent="0.25">
      <c r="A199" s="32">
        <v>187</v>
      </c>
      <c r="B199" s="20" t="s">
        <v>111</v>
      </c>
      <c r="C199" s="20" t="s">
        <v>291</v>
      </c>
      <c r="D199" s="35">
        <f>336/8</f>
        <v>42</v>
      </c>
      <c r="E199" s="79">
        <v>0</v>
      </c>
      <c r="F199" s="79">
        <v>2</v>
      </c>
      <c r="G199" s="65" t="s">
        <v>111</v>
      </c>
      <c r="H199" s="65" t="s">
        <v>12</v>
      </c>
      <c r="I199" s="65" t="s">
        <v>112</v>
      </c>
      <c r="J199" s="65"/>
      <c r="K199" s="65"/>
      <c r="L199" s="65"/>
      <c r="M199" s="65"/>
      <c r="N199" s="65"/>
      <c r="O199" s="65" t="s">
        <v>86</v>
      </c>
      <c r="P199" s="65" t="s">
        <v>23</v>
      </c>
      <c r="Q199" s="65"/>
      <c r="R199" s="65"/>
      <c r="S199" s="65"/>
      <c r="T199" s="54"/>
      <c r="U199" s="54"/>
      <c r="V199" s="54"/>
      <c r="W199" s="36"/>
    </row>
    <row r="200" spans="1:23" s="55" customFormat="1" x14ac:dyDescent="0.25">
      <c r="A200" s="35"/>
      <c r="B200" s="36"/>
      <c r="C200" s="36"/>
      <c r="D200" s="35"/>
      <c r="E200" s="80">
        <f>E199+F199</f>
        <v>2</v>
      </c>
      <c r="F200" s="80">
        <v>3</v>
      </c>
      <c r="G200" s="66" t="s">
        <v>29</v>
      </c>
      <c r="H200" s="66" t="s">
        <v>12</v>
      </c>
      <c r="I200" s="66" t="s">
        <v>28</v>
      </c>
      <c r="J200" s="66"/>
      <c r="K200" s="66"/>
      <c r="L200" s="66"/>
      <c r="M200" s="66"/>
      <c r="N200" s="66"/>
      <c r="O200" s="64" t="s">
        <v>329</v>
      </c>
      <c r="P200" s="66" t="s">
        <v>23</v>
      </c>
      <c r="Q200" s="66"/>
      <c r="R200" s="66"/>
      <c r="S200" s="66"/>
      <c r="T200" s="54"/>
      <c r="U200" s="54"/>
      <c r="V200" s="54"/>
      <c r="W200" s="36"/>
    </row>
    <row r="201" spans="1:23" s="55" customFormat="1" x14ac:dyDescent="0.25">
      <c r="A201" s="35"/>
      <c r="B201" s="36"/>
      <c r="C201" s="36"/>
      <c r="D201" s="35"/>
      <c r="E201" s="80">
        <f t="shared" ref="E201:E252" si="7">E200+F200</f>
        <v>5</v>
      </c>
      <c r="F201" s="80">
        <v>3</v>
      </c>
      <c r="G201" s="66" t="s">
        <v>30</v>
      </c>
      <c r="H201" s="66" t="s">
        <v>12</v>
      </c>
      <c r="I201" s="66" t="s">
        <v>31</v>
      </c>
      <c r="J201" s="66"/>
      <c r="K201" s="66"/>
      <c r="L201" s="66"/>
      <c r="M201" s="66"/>
      <c r="N201" s="66"/>
      <c r="O201" s="66" t="s">
        <v>27</v>
      </c>
      <c r="P201" s="66" t="s">
        <v>23</v>
      </c>
      <c r="Q201" s="66"/>
      <c r="R201" s="66"/>
      <c r="S201" s="66"/>
      <c r="T201" s="54"/>
      <c r="U201" s="54"/>
      <c r="V201" s="54"/>
      <c r="W201" s="36"/>
    </row>
    <row r="202" spans="1:23" s="55" customFormat="1" x14ac:dyDescent="0.25">
      <c r="A202" s="35"/>
      <c r="B202" s="36"/>
      <c r="C202" s="36"/>
      <c r="D202" s="35"/>
      <c r="E202" s="80">
        <f t="shared" si="7"/>
        <v>8</v>
      </c>
      <c r="F202" s="80">
        <v>1</v>
      </c>
      <c r="G202" s="66" t="s">
        <v>32</v>
      </c>
      <c r="H202" s="66" t="s">
        <v>17</v>
      </c>
      <c r="I202" s="66" t="s">
        <v>33</v>
      </c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54"/>
      <c r="U202" s="54"/>
      <c r="V202" s="54"/>
      <c r="W202" s="36"/>
    </row>
    <row r="203" spans="1:23" s="55" customFormat="1" x14ac:dyDescent="0.25">
      <c r="A203" s="35"/>
      <c r="B203" s="36"/>
      <c r="C203" s="36"/>
      <c r="D203" s="35"/>
      <c r="E203" s="80">
        <f t="shared" si="7"/>
        <v>9</v>
      </c>
      <c r="F203" s="80">
        <v>1</v>
      </c>
      <c r="G203" s="66" t="s">
        <v>481</v>
      </c>
      <c r="H203" s="66" t="s">
        <v>17</v>
      </c>
      <c r="I203" s="66" t="s">
        <v>482</v>
      </c>
      <c r="J203" s="66"/>
      <c r="K203" s="66"/>
      <c r="L203" s="66"/>
      <c r="M203" s="66"/>
      <c r="N203" s="66"/>
      <c r="O203" s="66"/>
      <c r="P203" s="66"/>
      <c r="Q203" s="66"/>
      <c r="R203" s="66"/>
      <c r="S203" s="66"/>
      <c r="T203" s="54"/>
      <c r="U203" s="54"/>
      <c r="V203" s="54"/>
      <c r="W203" s="36"/>
    </row>
    <row r="204" spans="1:23" s="55" customFormat="1" x14ac:dyDescent="0.25">
      <c r="A204" s="35"/>
      <c r="B204" s="36"/>
      <c r="C204" s="36"/>
      <c r="D204" s="35"/>
      <c r="E204" s="80">
        <f t="shared" si="7"/>
        <v>10</v>
      </c>
      <c r="F204" s="80">
        <v>1</v>
      </c>
      <c r="G204" s="66" t="s">
        <v>34</v>
      </c>
      <c r="H204" s="66" t="s">
        <v>17</v>
      </c>
      <c r="I204" s="66" t="s">
        <v>35</v>
      </c>
      <c r="J204" s="66"/>
      <c r="K204" s="66"/>
      <c r="L204" s="66"/>
      <c r="M204" s="66"/>
      <c r="N204" s="66"/>
      <c r="O204" s="66"/>
      <c r="P204" s="66"/>
      <c r="Q204" s="66"/>
      <c r="R204" s="66"/>
      <c r="S204" s="66"/>
      <c r="T204" s="54"/>
      <c r="U204" s="54"/>
      <c r="V204" s="54"/>
      <c r="W204" s="36"/>
    </row>
    <row r="205" spans="1:23" s="55" customFormat="1" x14ac:dyDescent="0.25">
      <c r="A205" s="35"/>
      <c r="B205" s="36"/>
      <c r="C205" s="36"/>
      <c r="D205" s="35"/>
      <c r="E205" s="80">
        <f t="shared" si="7"/>
        <v>11</v>
      </c>
      <c r="F205" s="80">
        <v>1</v>
      </c>
      <c r="G205" s="66" t="s">
        <v>114</v>
      </c>
      <c r="H205" s="66" t="s">
        <v>17</v>
      </c>
      <c r="I205" s="66" t="s">
        <v>115</v>
      </c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54"/>
      <c r="U205" s="54"/>
      <c r="V205" s="54"/>
      <c r="W205" s="36"/>
    </row>
    <row r="206" spans="1:23" s="55" customFormat="1" x14ac:dyDescent="0.25">
      <c r="A206" s="35"/>
      <c r="B206" s="36"/>
      <c r="C206" s="36"/>
      <c r="D206" s="35"/>
      <c r="E206" s="80">
        <f t="shared" si="7"/>
        <v>12</v>
      </c>
      <c r="F206" s="80">
        <v>1</v>
      </c>
      <c r="G206" s="66" t="s">
        <v>444</v>
      </c>
      <c r="H206" s="66" t="s">
        <v>17</v>
      </c>
      <c r="I206" s="66" t="s">
        <v>444</v>
      </c>
      <c r="J206" s="66"/>
      <c r="K206" s="66"/>
      <c r="L206" s="66"/>
      <c r="M206" s="66"/>
      <c r="N206" s="66"/>
      <c r="O206" s="66"/>
      <c r="P206" s="66"/>
      <c r="Q206" s="66"/>
      <c r="R206" s="66"/>
      <c r="S206" s="66"/>
      <c r="T206" s="54"/>
      <c r="U206" s="54"/>
      <c r="V206" s="54"/>
      <c r="W206" s="36"/>
    </row>
    <row r="207" spans="1:23" s="55" customFormat="1" x14ac:dyDescent="0.25">
      <c r="A207" s="35"/>
      <c r="B207" s="36"/>
      <c r="C207" s="36"/>
      <c r="D207" s="35"/>
      <c r="E207" s="80">
        <f t="shared" si="7"/>
        <v>13</v>
      </c>
      <c r="F207" s="80">
        <v>1</v>
      </c>
      <c r="G207" s="61" t="s">
        <v>268</v>
      </c>
      <c r="H207" s="66" t="s">
        <v>17</v>
      </c>
      <c r="I207" s="61" t="s">
        <v>268</v>
      </c>
      <c r="J207" s="66"/>
      <c r="K207" s="66"/>
      <c r="L207" s="66"/>
      <c r="M207" s="66"/>
      <c r="N207" s="66"/>
      <c r="O207" s="66"/>
      <c r="P207" s="66"/>
      <c r="Q207" s="66"/>
      <c r="R207" s="66"/>
      <c r="S207" s="66"/>
      <c r="T207" s="54"/>
      <c r="U207" s="54"/>
      <c r="V207" s="54"/>
      <c r="W207" s="36"/>
    </row>
    <row r="208" spans="1:23" s="55" customFormat="1" x14ac:dyDescent="0.25">
      <c r="A208" s="35"/>
      <c r="B208" s="36"/>
      <c r="C208" s="36"/>
      <c r="D208" s="35"/>
      <c r="E208" s="80">
        <f t="shared" si="7"/>
        <v>14</v>
      </c>
      <c r="F208" s="80">
        <v>1</v>
      </c>
      <c r="G208" s="61" t="s">
        <v>267</v>
      </c>
      <c r="H208" s="66" t="s">
        <v>17</v>
      </c>
      <c r="I208" s="61" t="s">
        <v>321</v>
      </c>
      <c r="J208" s="66"/>
      <c r="K208" s="66"/>
      <c r="L208" s="66"/>
      <c r="M208" s="66"/>
      <c r="N208" s="66"/>
      <c r="O208" s="66"/>
      <c r="P208" s="66"/>
      <c r="Q208" s="66"/>
      <c r="R208" s="66"/>
      <c r="S208" s="66"/>
      <c r="T208" s="54"/>
      <c r="U208" s="54"/>
      <c r="V208" s="54"/>
      <c r="W208" s="36"/>
    </row>
    <row r="209" spans="1:23" s="55" customFormat="1" x14ac:dyDescent="0.25">
      <c r="A209" s="35"/>
      <c r="B209" s="36"/>
      <c r="C209" s="36"/>
      <c r="D209" s="35"/>
      <c r="E209" s="80">
        <f t="shared" si="7"/>
        <v>15</v>
      </c>
      <c r="F209" s="80">
        <v>1</v>
      </c>
      <c r="G209" s="61" t="s">
        <v>317</v>
      </c>
      <c r="H209" s="66" t="s">
        <v>17</v>
      </c>
      <c r="I209" s="61" t="s">
        <v>318</v>
      </c>
      <c r="J209" s="66"/>
      <c r="K209" s="66"/>
      <c r="L209" s="66"/>
      <c r="M209" s="66"/>
      <c r="N209" s="66"/>
      <c r="O209" s="66"/>
      <c r="P209" s="66"/>
      <c r="Q209" s="66"/>
      <c r="R209" s="66"/>
      <c r="S209" s="66"/>
      <c r="T209" s="54"/>
      <c r="U209" s="54"/>
      <c r="V209" s="54"/>
      <c r="W209" s="36"/>
    </row>
    <row r="210" spans="1:23" s="55" customFormat="1" x14ac:dyDescent="0.25">
      <c r="A210" s="35"/>
      <c r="B210" s="36"/>
      <c r="C210" s="36"/>
      <c r="D210" s="35"/>
      <c r="E210" s="80">
        <v>16</v>
      </c>
      <c r="F210" s="80">
        <v>1</v>
      </c>
      <c r="G210" s="66" t="s">
        <v>125</v>
      </c>
      <c r="H210" s="66" t="s">
        <v>17</v>
      </c>
      <c r="I210" s="66" t="s">
        <v>126</v>
      </c>
      <c r="J210" s="66"/>
      <c r="K210" s="66"/>
      <c r="L210" s="66"/>
      <c r="M210" s="66"/>
      <c r="N210" s="66"/>
      <c r="O210" s="66"/>
      <c r="P210" s="66"/>
      <c r="Q210" s="66"/>
      <c r="R210" s="66"/>
      <c r="S210" s="66"/>
      <c r="T210" s="54"/>
      <c r="U210" s="54"/>
      <c r="V210" s="54"/>
      <c r="W210" s="36"/>
    </row>
    <row r="211" spans="1:23" s="55" customFormat="1" x14ac:dyDescent="0.25">
      <c r="A211" s="35"/>
      <c r="B211" s="36"/>
      <c r="C211" s="36"/>
      <c r="D211" s="35"/>
      <c r="E211" s="80">
        <f t="shared" ref="E211:E234" si="8">E210+1</f>
        <v>17</v>
      </c>
      <c r="F211" s="80">
        <v>1</v>
      </c>
      <c r="G211" s="66" t="s">
        <v>493</v>
      </c>
      <c r="H211" s="66" t="s">
        <v>17</v>
      </c>
      <c r="I211" s="66" t="s">
        <v>497</v>
      </c>
      <c r="J211" s="66"/>
      <c r="K211" s="66"/>
      <c r="L211" s="66"/>
      <c r="M211" s="66"/>
      <c r="N211" s="66"/>
      <c r="O211" s="66"/>
      <c r="P211" s="66"/>
      <c r="Q211" s="66"/>
      <c r="R211" s="66"/>
      <c r="S211" s="66"/>
      <c r="T211" s="54"/>
      <c r="U211" s="54"/>
      <c r="V211" s="54"/>
      <c r="W211" s="36"/>
    </row>
    <row r="212" spans="1:23" s="55" customFormat="1" x14ac:dyDescent="0.25">
      <c r="A212" s="35"/>
      <c r="B212" s="36"/>
      <c r="C212" s="36"/>
      <c r="D212" s="35"/>
      <c r="E212" s="80">
        <f t="shared" si="8"/>
        <v>18</v>
      </c>
      <c r="F212" s="80">
        <v>1</v>
      </c>
      <c r="G212" s="66" t="s">
        <v>494</v>
      </c>
      <c r="H212" s="66" t="s">
        <v>17</v>
      </c>
      <c r="I212" s="66" t="s">
        <v>498</v>
      </c>
      <c r="J212" s="66"/>
      <c r="K212" s="66"/>
      <c r="L212" s="66"/>
      <c r="M212" s="66"/>
      <c r="N212" s="66"/>
      <c r="O212" s="66"/>
      <c r="P212" s="66"/>
      <c r="Q212" s="66"/>
      <c r="R212" s="66"/>
      <c r="S212" s="66"/>
      <c r="T212" s="54"/>
      <c r="U212" s="54"/>
      <c r="V212" s="54"/>
      <c r="W212" s="36"/>
    </row>
    <row r="213" spans="1:23" s="55" customFormat="1" x14ac:dyDescent="0.25">
      <c r="A213" s="35"/>
      <c r="B213" s="36"/>
      <c r="C213" s="36"/>
      <c r="D213" s="35"/>
      <c r="E213" s="80">
        <f t="shared" si="8"/>
        <v>19</v>
      </c>
      <c r="F213" s="80">
        <v>1</v>
      </c>
      <c r="G213" s="66" t="s">
        <v>127</v>
      </c>
      <c r="H213" s="66" t="s">
        <v>17</v>
      </c>
      <c r="I213" s="66" t="s">
        <v>248</v>
      </c>
      <c r="J213" s="66"/>
      <c r="K213" s="66"/>
      <c r="L213" s="66"/>
      <c r="M213" s="66"/>
      <c r="N213" s="66"/>
      <c r="O213" s="66"/>
      <c r="P213" s="66"/>
      <c r="Q213" s="66"/>
      <c r="R213" s="66"/>
      <c r="S213" s="66"/>
      <c r="T213" s="54"/>
      <c r="U213" s="54"/>
      <c r="V213" s="54"/>
      <c r="W213" s="36"/>
    </row>
    <row r="214" spans="1:23" s="55" customFormat="1" x14ac:dyDescent="0.25">
      <c r="A214" s="35"/>
      <c r="B214" s="36"/>
      <c r="C214" s="36"/>
      <c r="D214" s="35"/>
      <c r="E214" s="80">
        <f t="shared" si="8"/>
        <v>20</v>
      </c>
      <c r="F214" s="80">
        <v>1</v>
      </c>
      <c r="G214" s="66" t="s">
        <v>495</v>
      </c>
      <c r="H214" s="66" t="s">
        <v>17</v>
      </c>
      <c r="I214" s="66" t="s">
        <v>499</v>
      </c>
      <c r="J214" s="66"/>
      <c r="K214" s="66"/>
      <c r="L214" s="66"/>
      <c r="M214" s="66"/>
      <c r="N214" s="66"/>
      <c r="O214" s="66"/>
      <c r="P214" s="66"/>
      <c r="Q214" s="66"/>
      <c r="R214" s="66"/>
      <c r="S214" s="66"/>
      <c r="T214" s="54"/>
      <c r="U214" s="54"/>
      <c r="V214" s="54"/>
      <c r="W214" s="36"/>
    </row>
    <row r="215" spans="1:23" s="55" customFormat="1" x14ac:dyDescent="0.25">
      <c r="A215" s="35"/>
      <c r="B215" s="36"/>
      <c r="C215" s="36"/>
      <c r="D215" s="35"/>
      <c r="E215" s="80">
        <f t="shared" si="8"/>
        <v>21</v>
      </c>
      <c r="F215" s="80">
        <v>1</v>
      </c>
      <c r="G215" s="66" t="s">
        <v>496</v>
      </c>
      <c r="H215" s="66" t="s">
        <v>17</v>
      </c>
      <c r="I215" s="66" t="s">
        <v>500</v>
      </c>
      <c r="J215" s="66"/>
      <c r="K215" s="66"/>
      <c r="L215" s="66"/>
      <c r="M215" s="66"/>
      <c r="N215" s="66"/>
      <c r="O215" s="66"/>
      <c r="P215" s="66"/>
      <c r="Q215" s="66"/>
      <c r="R215" s="66"/>
      <c r="S215" s="66"/>
      <c r="T215" s="54"/>
      <c r="U215" s="54"/>
      <c r="V215" s="54"/>
      <c r="W215" s="36"/>
    </row>
    <row r="216" spans="1:23" s="55" customFormat="1" x14ac:dyDescent="0.25">
      <c r="A216" s="35"/>
      <c r="B216" s="36"/>
      <c r="C216" s="36"/>
      <c r="D216" s="35"/>
      <c r="E216" s="80">
        <f t="shared" si="8"/>
        <v>22</v>
      </c>
      <c r="F216" s="80">
        <v>1</v>
      </c>
      <c r="G216" s="66" t="s">
        <v>187</v>
      </c>
      <c r="H216" s="66" t="s">
        <v>17</v>
      </c>
      <c r="I216" s="66" t="s">
        <v>188</v>
      </c>
      <c r="J216" s="66"/>
      <c r="K216" s="66"/>
      <c r="L216" s="66"/>
      <c r="M216" s="66"/>
      <c r="N216" s="66"/>
      <c r="O216" s="66"/>
      <c r="P216" s="66"/>
      <c r="Q216" s="66"/>
      <c r="R216" s="66"/>
      <c r="S216" s="66"/>
      <c r="T216" s="54"/>
      <c r="U216" s="54"/>
      <c r="V216" s="54"/>
      <c r="W216" s="36"/>
    </row>
    <row r="217" spans="1:23" s="55" customFormat="1" x14ac:dyDescent="0.25">
      <c r="A217" s="35"/>
      <c r="B217" s="36"/>
      <c r="C217" s="36"/>
      <c r="D217" s="35"/>
      <c r="E217" s="80">
        <f t="shared" si="8"/>
        <v>23</v>
      </c>
      <c r="F217" s="80">
        <v>1</v>
      </c>
      <c r="G217" s="66" t="s">
        <v>193</v>
      </c>
      <c r="H217" s="66" t="s">
        <v>17</v>
      </c>
      <c r="I217" s="66" t="s">
        <v>194</v>
      </c>
      <c r="J217" s="66"/>
      <c r="K217" s="66"/>
      <c r="L217" s="66"/>
      <c r="M217" s="66"/>
      <c r="N217" s="66"/>
      <c r="O217" s="66"/>
      <c r="P217" s="66"/>
      <c r="Q217" s="66"/>
      <c r="R217" s="66"/>
      <c r="S217" s="66"/>
      <c r="T217" s="54"/>
      <c r="U217" s="54"/>
      <c r="V217" s="54"/>
      <c r="W217" s="36"/>
    </row>
    <row r="218" spans="1:23" s="55" customFormat="1" x14ac:dyDescent="0.25">
      <c r="A218" s="35"/>
      <c r="B218" s="36"/>
      <c r="C218" s="36"/>
      <c r="D218" s="35"/>
      <c r="E218" s="80">
        <f t="shared" si="8"/>
        <v>24</v>
      </c>
      <c r="F218" s="80">
        <v>1</v>
      </c>
      <c r="G218" s="66" t="s">
        <v>195</v>
      </c>
      <c r="H218" s="66" t="s">
        <v>17</v>
      </c>
      <c r="I218" s="66" t="s">
        <v>196</v>
      </c>
      <c r="J218" s="66"/>
      <c r="K218" s="66"/>
      <c r="L218" s="66"/>
      <c r="M218" s="66"/>
      <c r="N218" s="66"/>
      <c r="O218" s="66"/>
      <c r="P218" s="66"/>
      <c r="Q218" s="66"/>
      <c r="R218" s="66"/>
      <c r="S218" s="66"/>
      <c r="T218" s="54"/>
      <c r="U218" s="54"/>
      <c r="V218" s="54"/>
      <c r="W218" s="36"/>
    </row>
    <row r="219" spans="1:23" s="55" customFormat="1" x14ac:dyDescent="0.25">
      <c r="A219" s="35"/>
      <c r="B219" s="36"/>
      <c r="C219" s="36"/>
      <c r="D219" s="35"/>
      <c r="E219" s="80">
        <f t="shared" si="8"/>
        <v>25</v>
      </c>
      <c r="F219" s="80">
        <v>1</v>
      </c>
      <c r="G219" s="66" t="s">
        <v>197</v>
      </c>
      <c r="H219" s="66" t="s">
        <v>17</v>
      </c>
      <c r="I219" s="66" t="s">
        <v>198</v>
      </c>
      <c r="J219" s="66"/>
      <c r="K219" s="66"/>
      <c r="L219" s="66"/>
      <c r="M219" s="66"/>
      <c r="N219" s="66"/>
      <c r="O219" s="66"/>
      <c r="P219" s="66"/>
      <c r="Q219" s="66"/>
      <c r="R219" s="66"/>
      <c r="S219" s="66"/>
      <c r="T219" s="54"/>
      <c r="U219" s="54"/>
      <c r="V219" s="54"/>
      <c r="W219" s="36"/>
    </row>
    <row r="220" spans="1:23" s="55" customFormat="1" x14ac:dyDescent="0.25">
      <c r="A220" s="35"/>
      <c r="B220" s="36"/>
      <c r="C220" s="36"/>
      <c r="D220" s="35"/>
      <c r="E220" s="80">
        <f t="shared" si="8"/>
        <v>26</v>
      </c>
      <c r="F220" s="80">
        <v>1</v>
      </c>
      <c r="G220" s="66" t="s">
        <v>199</v>
      </c>
      <c r="H220" s="66" t="s">
        <v>17</v>
      </c>
      <c r="I220" s="66" t="s">
        <v>200</v>
      </c>
      <c r="J220" s="66"/>
      <c r="K220" s="66"/>
      <c r="L220" s="66"/>
      <c r="M220" s="66"/>
      <c r="N220" s="66"/>
      <c r="O220" s="66"/>
      <c r="P220" s="66"/>
      <c r="Q220" s="66"/>
      <c r="R220" s="66"/>
      <c r="S220" s="66"/>
      <c r="T220" s="54"/>
      <c r="U220" s="54"/>
      <c r="V220" s="54"/>
      <c r="W220" s="36"/>
    </row>
    <row r="221" spans="1:23" s="55" customFormat="1" x14ac:dyDescent="0.25">
      <c r="A221" s="35"/>
      <c r="B221" s="36"/>
      <c r="C221" s="36"/>
      <c r="D221" s="35"/>
      <c r="E221" s="80">
        <f t="shared" si="8"/>
        <v>27</v>
      </c>
      <c r="F221" s="80">
        <v>1</v>
      </c>
      <c r="G221" s="66" t="s">
        <v>201</v>
      </c>
      <c r="H221" s="66" t="s">
        <v>17</v>
      </c>
      <c r="I221" s="66" t="s">
        <v>205</v>
      </c>
      <c r="J221" s="66"/>
      <c r="K221" s="66"/>
      <c r="L221" s="66"/>
      <c r="M221" s="66"/>
      <c r="N221" s="66"/>
      <c r="O221" s="66"/>
      <c r="P221" s="66"/>
      <c r="Q221" s="66"/>
      <c r="R221" s="66"/>
      <c r="S221" s="66"/>
      <c r="T221" s="54"/>
      <c r="U221" s="54"/>
      <c r="V221" s="54"/>
      <c r="W221" s="36"/>
    </row>
    <row r="222" spans="1:23" s="55" customFormat="1" x14ac:dyDescent="0.25">
      <c r="A222" s="35"/>
      <c r="B222" s="36"/>
      <c r="C222" s="36"/>
      <c r="D222" s="35"/>
      <c r="E222" s="80">
        <f t="shared" si="8"/>
        <v>28</v>
      </c>
      <c r="F222" s="80">
        <v>1</v>
      </c>
      <c r="G222" s="66" t="s">
        <v>202</v>
      </c>
      <c r="H222" s="66" t="s">
        <v>17</v>
      </c>
      <c r="I222" s="66" t="s">
        <v>206</v>
      </c>
      <c r="J222" s="66"/>
      <c r="K222" s="66"/>
      <c r="L222" s="66"/>
      <c r="M222" s="66"/>
      <c r="N222" s="66"/>
      <c r="O222" s="66"/>
      <c r="P222" s="66"/>
      <c r="Q222" s="66"/>
      <c r="R222" s="66"/>
      <c r="S222" s="66"/>
      <c r="T222" s="54"/>
      <c r="U222" s="54"/>
      <c r="V222" s="54"/>
      <c r="W222" s="36"/>
    </row>
    <row r="223" spans="1:23" s="55" customFormat="1" x14ac:dyDescent="0.25">
      <c r="A223" s="35"/>
      <c r="B223" s="36"/>
      <c r="C223" s="36"/>
      <c r="D223" s="35"/>
      <c r="E223" s="80">
        <f t="shared" si="8"/>
        <v>29</v>
      </c>
      <c r="F223" s="80">
        <v>1</v>
      </c>
      <c r="G223" s="66" t="s">
        <v>204</v>
      </c>
      <c r="H223" s="66" t="s">
        <v>17</v>
      </c>
      <c r="I223" s="66" t="s">
        <v>207</v>
      </c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54"/>
      <c r="U223" s="54"/>
      <c r="V223" s="54"/>
      <c r="W223" s="36"/>
    </row>
    <row r="224" spans="1:23" s="55" customFormat="1" x14ac:dyDescent="0.25">
      <c r="A224" s="35"/>
      <c r="B224" s="36"/>
      <c r="C224" s="36"/>
      <c r="D224" s="35"/>
      <c r="E224" s="80">
        <f t="shared" si="8"/>
        <v>30</v>
      </c>
      <c r="F224" s="80">
        <v>1</v>
      </c>
      <c r="G224" s="66" t="s">
        <v>203</v>
      </c>
      <c r="H224" s="66" t="s">
        <v>17</v>
      </c>
      <c r="I224" s="66" t="s">
        <v>320</v>
      </c>
      <c r="J224" s="66"/>
      <c r="K224" s="66"/>
      <c r="L224" s="66"/>
      <c r="M224" s="66"/>
      <c r="N224" s="66"/>
      <c r="O224" s="66"/>
      <c r="P224" s="66"/>
      <c r="Q224" s="66"/>
      <c r="R224" s="66"/>
      <c r="S224" s="66"/>
      <c r="T224" s="54"/>
      <c r="U224" s="54"/>
      <c r="V224" s="54"/>
      <c r="W224" s="36"/>
    </row>
    <row r="225" spans="1:23" s="55" customFormat="1" x14ac:dyDescent="0.25">
      <c r="A225" s="35"/>
      <c r="B225" s="36"/>
      <c r="C225" s="36"/>
      <c r="D225" s="35"/>
      <c r="E225" s="80">
        <f t="shared" si="8"/>
        <v>31</v>
      </c>
      <c r="F225" s="80">
        <v>1</v>
      </c>
      <c r="G225" s="66" t="s">
        <v>208</v>
      </c>
      <c r="H225" s="66" t="s">
        <v>17</v>
      </c>
      <c r="I225" s="66" t="s">
        <v>209</v>
      </c>
      <c r="J225" s="66"/>
      <c r="K225" s="66"/>
      <c r="L225" s="66"/>
      <c r="M225" s="66"/>
      <c r="N225" s="66"/>
      <c r="O225" s="66"/>
      <c r="P225" s="66"/>
      <c r="Q225" s="66"/>
      <c r="R225" s="66"/>
      <c r="S225" s="66"/>
      <c r="T225" s="54"/>
      <c r="U225" s="54"/>
      <c r="V225" s="54"/>
      <c r="W225" s="36"/>
    </row>
    <row r="226" spans="1:23" s="55" customFormat="1" x14ac:dyDescent="0.25">
      <c r="A226" s="35"/>
      <c r="B226" s="36"/>
      <c r="C226" s="36"/>
      <c r="D226" s="35"/>
      <c r="E226" s="80">
        <f t="shared" si="8"/>
        <v>32</v>
      </c>
      <c r="F226" s="80">
        <v>1</v>
      </c>
      <c r="G226" s="66" t="s">
        <v>210</v>
      </c>
      <c r="H226" s="66" t="s">
        <v>17</v>
      </c>
      <c r="I226" s="66" t="s">
        <v>211</v>
      </c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54"/>
      <c r="U226" s="54"/>
      <c r="V226" s="54"/>
      <c r="W226" s="36"/>
    </row>
    <row r="227" spans="1:23" s="55" customFormat="1" x14ac:dyDescent="0.25">
      <c r="A227" s="35"/>
      <c r="B227" s="36"/>
      <c r="C227" s="36"/>
      <c r="D227" s="35"/>
      <c r="E227" s="80">
        <f t="shared" si="8"/>
        <v>33</v>
      </c>
      <c r="F227" s="80">
        <v>1</v>
      </c>
      <c r="G227" s="66" t="s">
        <v>212</v>
      </c>
      <c r="H227" s="66" t="s">
        <v>17</v>
      </c>
      <c r="I227" s="66" t="s">
        <v>249</v>
      </c>
      <c r="J227" s="66"/>
      <c r="K227" s="66"/>
      <c r="L227" s="66"/>
      <c r="M227" s="66"/>
      <c r="N227" s="66"/>
      <c r="O227" s="66"/>
      <c r="P227" s="66"/>
      <c r="Q227" s="66"/>
      <c r="R227" s="66"/>
      <c r="S227" s="66"/>
      <c r="T227" s="54"/>
      <c r="U227" s="54"/>
      <c r="V227" s="54"/>
      <c r="W227" s="36"/>
    </row>
    <row r="228" spans="1:23" s="55" customFormat="1" x14ac:dyDescent="0.25">
      <c r="A228" s="35"/>
      <c r="B228" s="36"/>
      <c r="C228" s="36"/>
      <c r="D228" s="35"/>
      <c r="E228" s="80">
        <f t="shared" si="8"/>
        <v>34</v>
      </c>
      <c r="F228" s="80">
        <v>1</v>
      </c>
      <c r="G228" s="66" t="s">
        <v>244</v>
      </c>
      <c r="H228" s="66" t="s">
        <v>17</v>
      </c>
      <c r="I228" s="66" t="s">
        <v>247</v>
      </c>
      <c r="J228" s="66"/>
      <c r="K228" s="66"/>
      <c r="L228" s="66"/>
      <c r="M228" s="66"/>
      <c r="N228" s="66"/>
      <c r="O228" s="66"/>
      <c r="P228" s="66"/>
      <c r="Q228" s="66"/>
      <c r="R228" s="66"/>
      <c r="S228" s="66"/>
      <c r="T228" s="54"/>
      <c r="U228" s="54"/>
      <c r="V228" s="54"/>
      <c r="W228" s="36"/>
    </row>
    <row r="229" spans="1:23" s="55" customFormat="1" x14ac:dyDescent="0.25">
      <c r="A229" s="35"/>
      <c r="B229" s="36"/>
      <c r="C229" s="36"/>
      <c r="D229" s="35"/>
      <c r="E229" s="80">
        <f t="shared" si="8"/>
        <v>35</v>
      </c>
      <c r="F229" s="80">
        <v>1</v>
      </c>
      <c r="G229" s="66" t="s">
        <v>245</v>
      </c>
      <c r="H229" s="66" t="s">
        <v>17</v>
      </c>
      <c r="I229" s="66" t="s">
        <v>246</v>
      </c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54"/>
      <c r="U229" s="54"/>
      <c r="V229" s="54"/>
      <c r="W229" s="36"/>
    </row>
    <row r="230" spans="1:23" s="55" customFormat="1" x14ac:dyDescent="0.25">
      <c r="A230" s="35"/>
      <c r="B230" s="36"/>
      <c r="C230" s="36"/>
      <c r="D230" s="35"/>
      <c r="E230" s="80">
        <f t="shared" si="8"/>
        <v>36</v>
      </c>
      <c r="F230" s="80">
        <v>1</v>
      </c>
      <c r="G230" s="66" t="s">
        <v>250</v>
      </c>
      <c r="H230" s="66" t="s">
        <v>17</v>
      </c>
      <c r="I230" s="66" t="s">
        <v>251</v>
      </c>
      <c r="J230" s="66"/>
      <c r="K230" s="66"/>
      <c r="L230" s="66"/>
      <c r="M230" s="66"/>
      <c r="N230" s="66"/>
      <c r="O230" s="66"/>
      <c r="P230" s="66"/>
      <c r="Q230" s="66"/>
      <c r="R230" s="66"/>
      <c r="S230" s="66"/>
      <c r="T230" s="54"/>
      <c r="U230" s="54"/>
      <c r="V230" s="54"/>
      <c r="W230" s="36"/>
    </row>
    <row r="231" spans="1:23" s="55" customFormat="1" x14ac:dyDescent="0.25">
      <c r="A231" s="35"/>
      <c r="B231" s="36"/>
      <c r="C231" s="36"/>
      <c r="D231" s="35"/>
      <c r="E231" s="80">
        <f t="shared" si="8"/>
        <v>37</v>
      </c>
      <c r="F231" s="80">
        <v>1</v>
      </c>
      <c r="G231" s="66" t="s">
        <v>252</v>
      </c>
      <c r="H231" s="66" t="s">
        <v>17</v>
      </c>
      <c r="I231" s="66" t="s">
        <v>253</v>
      </c>
      <c r="J231" s="66"/>
      <c r="K231" s="66"/>
      <c r="L231" s="66"/>
      <c r="M231" s="66"/>
      <c r="N231" s="66"/>
      <c r="O231" s="66"/>
      <c r="P231" s="66"/>
      <c r="Q231" s="66"/>
      <c r="R231" s="66"/>
      <c r="S231" s="66"/>
      <c r="T231" s="54"/>
      <c r="U231" s="54"/>
      <c r="V231" s="54"/>
      <c r="W231" s="36"/>
    </row>
    <row r="232" spans="1:23" s="55" customFormat="1" x14ac:dyDescent="0.25">
      <c r="A232" s="35"/>
      <c r="B232" s="36"/>
      <c r="C232" s="36"/>
      <c r="D232" s="35"/>
      <c r="E232" s="80">
        <f t="shared" si="8"/>
        <v>38</v>
      </c>
      <c r="F232" s="80">
        <v>1</v>
      </c>
      <c r="G232" s="61" t="s">
        <v>264</v>
      </c>
      <c r="H232" s="66" t="s">
        <v>17</v>
      </c>
      <c r="I232" s="61" t="s">
        <v>265</v>
      </c>
      <c r="J232" s="66"/>
      <c r="K232" s="66"/>
      <c r="L232" s="66"/>
      <c r="M232" s="66"/>
      <c r="N232" s="66"/>
      <c r="O232" s="66"/>
      <c r="P232" s="66"/>
      <c r="Q232" s="66"/>
      <c r="R232" s="66"/>
      <c r="S232" s="66"/>
      <c r="T232" s="54"/>
      <c r="U232" s="54"/>
      <c r="V232" s="54"/>
      <c r="W232" s="36"/>
    </row>
    <row r="233" spans="1:23" s="55" customFormat="1" x14ac:dyDescent="0.25">
      <c r="A233" s="35"/>
      <c r="B233" s="36"/>
      <c r="C233" s="36"/>
      <c r="D233" s="35"/>
      <c r="E233" s="80">
        <f t="shared" si="8"/>
        <v>39</v>
      </c>
      <c r="F233" s="80">
        <v>1</v>
      </c>
      <c r="G233" s="61" t="s">
        <v>319</v>
      </c>
      <c r="H233" s="66" t="s">
        <v>17</v>
      </c>
      <c r="I233" s="61" t="s">
        <v>434</v>
      </c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54"/>
      <c r="U233" s="54"/>
      <c r="V233" s="54"/>
      <c r="W233" s="36"/>
    </row>
    <row r="234" spans="1:23" s="55" customFormat="1" x14ac:dyDescent="0.25">
      <c r="A234" s="35"/>
      <c r="B234" s="36"/>
      <c r="C234" s="36"/>
      <c r="D234" s="35"/>
      <c r="E234" s="80">
        <f t="shared" si="8"/>
        <v>40</v>
      </c>
      <c r="F234" s="80">
        <v>1</v>
      </c>
      <c r="G234" s="66" t="s">
        <v>450</v>
      </c>
      <c r="H234" s="66" t="s">
        <v>17</v>
      </c>
      <c r="I234" s="66" t="s">
        <v>450</v>
      </c>
      <c r="J234" s="66"/>
      <c r="K234" s="66"/>
      <c r="L234" s="66"/>
      <c r="M234" s="66"/>
      <c r="N234" s="66"/>
      <c r="O234" s="66"/>
      <c r="P234" s="66"/>
      <c r="Q234" s="66"/>
      <c r="R234" s="66"/>
      <c r="S234" s="66"/>
      <c r="T234" s="54"/>
      <c r="U234" s="54"/>
      <c r="V234" s="54"/>
      <c r="W234" s="36"/>
    </row>
    <row r="235" spans="1:23" s="55" customFormat="1" x14ac:dyDescent="0.25">
      <c r="A235" s="35"/>
      <c r="B235" s="36"/>
      <c r="C235" s="36"/>
      <c r="D235" s="35"/>
      <c r="E235" s="80">
        <v>48</v>
      </c>
      <c r="F235" s="80">
        <v>16</v>
      </c>
      <c r="G235" s="66" t="s">
        <v>36</v>
      </c>
      <c r="H235" s="66" t="s">
        <v>20</v>
      </c>
      <c r="I235" s="66" t="s">
        <v>39</v>
      </c>
      <c r="J235" s="66" t="s">
        <v>347</v>
      </c>
      <c r="K235" s="66" t="s">
        <v>355</v>
      </c>
      <c r="L235" s="66" t="s">
        <v>22</v>
      </c>
      <c r="M235" s="66"/>
      <c r="N235" s="66"/>
      <c r="O235" s="66"/>
      <c r="P235" s="66"/>
      <c r="Q235" s="66"/>
      <c r="R235" s="66"/>
      <c r="S235" s="66"/>
      <c r="T235" s="54"/>
      <c r="U235" s="54"/>
      <c r="V235" s="54"/>
      <c r="W235" s="36"/>
    </row>
    <row r="236" spans="1:23" s="55" customFormat="1" x14ac:dyDescent="0.25">
      <c r="A236" s="35"/>
      <c r="B236" s="36"/>
      <c r="C236" s="36"/>
      <c r="D236" s="35"/>
      <c r="E236" s="80">
        <f t="shared" si="7"/>
        <v>64</v>
      </c>
      <c r="F236" s="80">
        <v>16</v>
      </c>
      <c r="G236" s="66" t="s">
        <v>37</v>
      </c>
      <c r="H236" s="66" t="s">
        <v>20</v>
      </c>
      <c r="I236" s="66" t="s">
        <v>40</v>
      </c>
      <c r="J236" s="66" t="s">
        <v>347</v>
      </c>
      <c r="K236" s="66" t="s">
        <v>355</v>
      </c>
      <c r="L236" s="66" t="s">
        <v>22</v>
      </c>
      <c r="M236" s="66"/>
      <c r="N236" s="66"/>
      <c r="O236" s="66"/>
      <c r="P236" s="66"/>
      <c r="Q236" s="66"/>
      <c r="R236" s="66"/>
      <c r="S236" s="66"/>
      <c r="T236" s="54"/>
      <c r="U236" s="54"/>
      <c r="V236" s="54"/>
      <c r="W236" s="36"/>
    </row>
    <row r="237" spans="1:23" s="55" customFormat="1" x14ac:dyDescent="0.25">
      <c r="A237" s="35"/>
      <c r="B237" s="36"/>
      <c r="C237" s="36"/>
      <c r="D237" s="35"/>
      <c r="E237" s="80">
        <f t="shared" si="7"/>
        <v>80</v>
      </c>
      <c r="F237" s="80">
        <v>16</v>
      </c>
      <c r="G237" s="66" t="s">
        <v>38</v>
      </c>
      <c r="H237" s="66" t="s">
        <v>20</v>
      </c>
      <c r="I237" s="66" t="s">
        <v>41</v>
      </c>
      <c r="J237" s="66" t="s">
        <v>347</v>
      </c>
      <c r="K237" s="66" t="s">
        <v>355</v>
      </c>
      <c r="L237" s="66" t="s">
        <v>22</v>
      </c>
      <c r="M237" s="66"/>
      <c r="N237" s="66"/>
      <c r="O237" s="66"/>
      <c r="P237" s="66"/>
      <c r="Q237" s="66"/>
      <c r="R237" s="66"/>
      <c r="S237" s="66"/>
      <c r="T237" s="54"/>
      <c r="U237" s="54"/>
      <c r="V237" s="54"/>
      <c r="W237" s="36"/>
    </row>
    <row r="238" spans="1:23" s="55" customFormat="1" x14ac:dyDescent="0.25">
      <c r="A238" s="35"/>
      <c r="B238" s="36"/>
      <c r="C238" s="36"/>
      <c r="D238" s="35"/>
      <c r="E238" s="80">
        <f t="shared" si="7"/>
        <v>96</v>
      </c>
      <c r="F238" s="80">
        <v>16</v>
      </c>
      <c r="G238" s="66" t="s">
        <v>44</v>
      </c>
      <c r="H238" s="66" t="s">
        <v>20</v>
      </c>
      <c r="I238" s="66" t="s">
        <v>47</v>
      </c>
      <c r="J238" s="66" t="s">
        <v>347</v>
      </c>
      <c r="K238" s="66" t="s">
        <v>355</v>
      </c>
      <c r="L238" s="66" t="s">
        <v>22</v>
      </c>
      <c r="M238" s="66"/>
      <c r="N238" s="66"/>
      <c r="O238" s="66"/>
      <c r="P238" s="66"/>
      <c r="Q238" s="66"/>
      <c r="R238" s="66"/>
      <c r="S238" s="66"/>
      <c r="T238" s="54"/>
      <c r="U238" s="54"/>
      <c r="V238" s="54"/>
      <c r="W238" s="36"/>
    </row>
    <row r="239" spans="1:23" s="55" customFormat="1" x14ac:dyDescent="0.25">
      <c r="A239" s="35"/>
      <c r="B239" s="36"/>
      <c r="C239" s="36"/>
      <c r="D239" s="35"/>
      <c r="E239" s="80">
        <f t="shared" si="7"/>
        <v>112</v>
      </c>
      <c r="F239" s="80">
        <v>16</v>
      </c>
      <c r="G239" s="66" t="s">
        <v>45</v>
      </c>
      <c r="H239" s="66" t="s">
        <v>20</v>
      </c>
      <c r="I239" s="66" t="s">
        <v>48</v>
      </c>
      <c r="J239" s="66" t="s">
        <v>347</v>
      </c>
      <c r="K239" s="66" t="s">
        <v>355</v>
      </c>
      <c r="L239" s="66" t="s">
        <v>22</v>
      </c>
      <c r="M239" s="66"/>
      <c r="N239" s="66"/>
      <c r="O239" s="66"/>
      <c r="P239" s="66"/>
      <c r="Q239" s="66"/>
      <c r="R239" s="66"/>
      <c r="S239" s="66"/>
      <c r="T239" s="54"/>
      <c r="U239" s="54"/>
      <c r="V239" s="54"/>
      <c r="W239" s="36"/>
    </row>
    <row r="240" spans="1:23" s="55" customFormat="1" x14ac:dyDescent="0.25">
      <c r="A240" s="35"/>
      <c r="B240" s="36"/>
      <c r="C240" s="36"/>
      <c r="D240" s="35"/>
      <c r="E240" s="80">
        <f t="shared" si="7"/>
        <v>128</v>
      </c>
      <c r="F240" s="80">
        <v>16</v>
      </c>
      <c r="G240" s="66" t="s">
        <v>46</v>
      </c>
      <c r="H240" s="66" t="s">
        <v>20</v>
      </c>
      <c r="I240" s="66" t="s">
        <v>49</v>
      </c>
      <c r="J240" s="66" t="s">
        <v>347</v>
      </c>
      <c r="K240" s="66" t="s">
        <v>355</v>
      </c>
      <c r="L240" s="66" t="s">
        <v>22</v>
      </c>
      <c r="M240" s="66"/>
      <c r="N240" s="66"/>
      <c r="O240" s="66"/>
      <c r="P240" s="66"/>
      <c r="Q240" s="66"/>
      <c r="R240" s="66"/>
      <c r="S240" s="66"/>
      <c r="T240" s="54"/>
      <c r="U240" s="54"/>
      <c r="V240" s="54"/>
      <c r="W240" s="36"/>
    </row>
    <row r="241" spans="1:23" s="55" customFormat="1" x14ac:dyDescent="0.25">
      <c r="A241" s="35"/>
      <c r="B241" s="36"/>
      <c r="C241" s="36"/>
      <c r="D241" s="35"/>
      <c r="E241" s="80">
        <f t="shared" si="7"/>
        <v>144</v>
      </c>
      <c r="F241" s="80">
        <v>16</v>
      </c>
      <c r="G241" s="66" t="s">
        <v>51</v>
      </c>
      <c r="H241" s="66" t="s">
        <v>20</v>
      </c>
      <c r="I241" s="66" t="s">
        <v>54</v>
      </c>
      <c r="J241" s="66" t="s">
        <v>348</v>
      </c>
      <c r="K241" s="66" t="s">
        <v>356</v>
      </c>
      <c r="L241" s="66" t="s">
        <v>57</v>
      </c>
      <c r="M241" s="66"/>
      <c r="N241" s="66"/>
      <c r="O241" s="66"/>
      <c r="P241" s="66"/>
      <c r="Q241" s="66"/>
      <c r="R241" s="66"/>
      <c r="S241" s="66"/>
      <c r="T241" s="54"/>
      <c r="U241" s="54"/>
      <c r="V241" s="54"/>
      <c r="W241" s="36"/>
    </row>
    <row r="242" spans="1:23" s="55" customFormat="1" x14ac:dyDescent="0.25">
      <c r="A242" s="35"/>
      <c r="B242" s="36"/>
      <c r="C242" s="36"/>
      <c r="D242" s="35"/>
      <c r="E242" s="80">
        <f t="shared" si="7"/>
        <v>160</v>
      </c>
      <c r="F242" s="80">
        <v>16</v>
      </c>
      <c r="G242" s="66" t="s">
        <v>52</v>
      </c>
      <c r="H242" s="66" t="s">
        <v>20</v>
      </c>
      <c r="I242" s="66" t="s">
        <v>55</v>
      </c>
      <c r="J242" s="66" t="s">
        <v>348</v>
      </c>
      <c r="K242" s="66" t="s">
        <v>356</v>
      </c>
      <c r="L242" s="66" t="s">
        <v>57</v>
      </c>
      <c r="M242" s="66"/>
      <c r="N242" s="66"/>
      <c r="O242" s="66"/>
      <c r="P242" s="66"/>
      <c r="Q242" s="66"/>
      <c r="R242" s="66"/>
      <c r="S242" s="66"/>
      <c r="T242" s="54"/>
      <c r="U242" s="54"/>
      <c r="V242" s="54"/>
      <c r="W242" s="36"/>
    </row>
    <row r="243" spans="1:23" s="55" customFormat="1" x14ac:dyDescent="0.25">
      <c r="A243" s="35"/>
      <c r="B243" s="36"/>
      <c r="C243" s="36"/>
      <c r="D243" s="35"/>
      <c r="E243" s="80">
        <f t="shared" si="7"/>
        <v>176</v>
      </c>
      <c r="F243" s="80">
        <v>16</v>
      </c>
      <c r="G243" s="66" t="s">
        <v>53</v>
      </c>
      <c r="H243" s="66" t="s">
        <v>20</v>
      </c>
      <c r="I243" s="66" t="s">
        <v>56</v>
      </c>
      <c r="J243" s="66" t="s">
        <v>348</v>
      </c>
      <c r="K243" s="66" t="s">
        <v>356</v>
      </c>
      <c r="L243" s="66" t="s">
        <v>57</v>
      </c>
      <c r="M243" s="66"/>
      <c r="N243" s="66"/>
      <c r="O243" s="66"/>
      <c r="P243" s="66"/>
      <c r="Q243" s="66"/>
      <c r="R243" s="66"/>
      <c r="S243" s="66"/>
      <c r="T243" s="54"/>
      <c r="U243" s="54"/>
      <c r="V243" s="54"/>
      <c r="W243" s="36"/>
    </row>
    <row r="244" spans="1:23" s="55" customFormat="1" x14ac:dyDescent="0.25">
      <c r="A244" s="35"/>
      <c r="B244" s="36"/>
      <c r="C244" s="36"/>
      <c r="D244" s="35"/>
      <c r="E244" s="80">
        <f t="shared" si="7"/>
        <v>192</v>
      </c>
      <c r="F244" s="80">
        <v>16</v>
      </c>
      <c r="G244" s="66" t="s">
        <v>58</v>
      </c>
      <c r="H244" s="66" t="s">
        <v>20</v>
      </c>
      <c r="I244" s="66" t="s">
        <v>61</v>
      </c>
      <c r="J244" s="66" t="s">
        <v>351</v>
      </c>
      <c r="K244" s="66" t="s">
        <v>357</v>
      </c>
      <c r="L244" s="66" t="s">
        <v>64</v>
      </c>
      <c r="M244" s="66"/>
      <c r="N244" s="66"/>
      <c r="O244" s="66"/>
      <c r="P244" s="66"/>
      <c r="Q244" s="66"/>
      <c r="R244" s="66"/>
      <c r="S244" s="66"/>
      <c r="T244" s="54"/>
      <c r="U244" s="54"/>
      <c r="V244" s="54"/>
      <c r="W244" s="36"/>
    </row>
    <row r="245" spans="1:23" s="55" customFormat="1" x14ac:dyDescent="0.25">
      <c r="A245" s="35"/>
      <c r="B245" s="36"/>
      <c r="C245" s="36"/>
      <c r="D245" s="35"/>
      <c r="E245" s="80">
        <f t="shared" si="7"/>
        <v>208</v>
      </c>
      <c r="F245" s="80">
        <v>16</v>
      </c>
      <c r="G245" s="66" t="s">
        <v>59</v>
      </c>
      <c r="H245" s="66" t="s">
        <v>20</v>
      </c>
      <c r="I245" s="66" t="s">
        <v>62</v>
      </c>
      <c r="J245" s="66" t="s">
        <v>351</v>
      </c>
      <c r="K245" s="66" t="s">
        <v>357</v>
      </c>
      <c r="L245" s="66" t="s">
        <v>64</v>
      </c>
      <c r="M245" s="66"/>
      <c r="N245" s="66"/>
      <c r="O245" s="66"/>
      <c r="P245" s="66"/>
      <c r="Q245" s="66"/>
      <c r="R245" s="66"/>
      <c r="S245" s="66"/>
      <c r="T245" s="54"/>
      <c r="U245" s="54"/>
      <c r="V245" s="54"/>
      <c r="W245" s="36"/>
    </row>
    <row r="246" spans="1:23" s="55" customFormat="1" x14ac:dyDescent="0.25">
      <c r="A246" s="35"/>
      <c r="B246" s="36"/>
      <c r="C246" s="36"/>
      <c r="D246" s="35"/>
      <c r="E246" s="80">
        <f t="shared" si="7"/>
        <v>224</v>
      </c>
      <c r="F246" s="80">
        <v>16</v>
      </c>
      <c r="G246" s="66" t="s">
        <v>60</v>
      </c>
      <c r="H246" s="66" t="s">
        <v>20</v>
      </c>
      <c r="I246" s="66" t="s">
        <v>63</v>
      </c>
      <c r="J246" s="66" t="s">
        <v>351</v>
      </c>
      <c r="K246" s="66" t="s">
        <v>357</v>
      </c>
      <c r="L246" s="66" t="s">
        <v>64</v>
      </c>
      <c r="M246" s="66"/>
      <c r="N246" s="66"/>
      <c r="O246" s="66"/>
      <c r="P246" s="66"/>
      <c r="Q246" s="66"/>
      <c r="R246" s="66"/>
      <c r="S246" s="66"/>
      <c r="T246" s="54"/>
      <c r="U246" s="54"/>
      <c r="V246" s="54"/>
      <c r="W246" s="36"/>
    </row>
    <row r="247" spans="1:23" s="55" customFormat="1" x14ac:dyDescent="0.25">
      <c r="A247" s="35"/>
      <c r="B247" s="36"/>
      <c r="C247" s="36"/>
      <c r="D247" s="35"/>
      <c r="E247" s="80">
        <f t="shared" si="7"/>
        <v>240</v>
      </c>
      <c r="F247" s="80">
        <v>16</v>
      </c>
      <c r="G247" s="66" t="s">
        <v>68</v>
      </c>
      <c r="H247" s="66" t="s">
        <v>20</v>
      </c>
      <c r="I247" s="66" t="s">
        <v>70</v>
      </c>
      <c r="J247" s="66" t="s">
        <v>351</v>
      </c>
      <c r="K247" s="66" t="s">
        <v>357</v>
      </c>
      <c r="L247" s="66" t="s">
        <v>73</v>
      </c>
      <c r="M247" s="66"/>
      <c r="N247" s="66"/>
      <c r="O247" s="66"/>
      <c r="P247" s="66"/>
      <c r="Q247" s="66"/>
      <c r="R247" s="66"/>
      <c r="S247" s="66"/>
      <c r="T247" s="54"/>
      <c r="U247" s="54"/>
      <c r="V247" s="54"/>
      <c r="W247" s="36"/>
    </row>
    <row r="248" spans="1:23" s="55" customFormat="1" x14ac:dyDescent="0.25">
      <c r="A248" s="35"/>
      <c r="B248" s="36"/>
      <c r="C248" s="36"/>
      <c r="D248" s="35"/>
      <c r="E248" s="80">
        <f t="shared" si="7"/>
        <v>256</v>
      </c>
      <c r="F248" s="80">
        <v>16</v>
      </c>
      <c r="G248" s="66" t="s">
        <v>67</v>
      </c>
      <c r="H248" s="66" t="s">
        <v>20</v>
      </c>
      <c r="I248" s="66" t="s">
        <v>71</v>
      </c>
      <c r="J248" s="66" t="s">
        <v>351</v>
      </c>
      <c r="K248" s="66" t="s">
        <v>357</v>
      </c>
      <c r="L248" s="66" t="s">
        <v>73</v>
      </c>
      <c r="M248" s="66"/>
      <c r="N248" s="66"/>
      <c r="O248" s="66"/>
      <c r="P248" s="66"/>
      <c r="Q248" s="66"/>
      <c r="R248" s="66"/>
      <c r="S248" s="66"/>
      <c r="T248" s="54"/>
      <c r="U248" s="54"/>
      <c r="V248" s="54"/>
      <c r="W248" s="36"/>
    </row>
    <row r="249" spans="1:23" s="55" customFormat="1" x14ac:dyDescent="0.25">
      <c r="A249" s="35"/>
      <c r="B249" s="36"/>
      <c r="C249" s="36"/>
      <c r="D249" s="35"/>
      <c r="E249" s="80">
        <f t="shared" si="7"/>
        <v>272</v>
      </c>
      <c r="F249" s="80">
        <v>16</v>
      </c>
      <c r="G249" s="66" t="s">
        <v>69</v>
      </c>
      <c r="H249" s="66" t="s">
        <v>20</v>
      </c>
      <c r="I249" s="66" t="s">
        <v>72</v>
      </c>
      <c r="J249" s="66" t="s">
        <v>351</v>
      </c>
      <c r="K249" s="66" t="s">
        <v>357</v>
      </c>
      <c r="L249" s="66" t="s">
        <v>73</v>
      </c>
      <c r="M249" s="66"/>
      <c r="N249" s="66"/>
      <c r="O249" s="66"/>
      <c r="P249" s="66"/>
      <c r="Q249" s="66"/>
      <c r="R249" s="66"/>
      <c r="S249" s="66"/>
      <c r="T249" s="54"/>
      <c r="U249" s="54"/>
      <c r="V249" s="54"/>
      <c r="W249" s="36"/>
    </row>
    <row r="250" spans="1:23" s="55" customFormat="1" x14ac:dyDescent="0.25">
      <c r="A250" s="35"/>
      <c r="B250" s="36"/>
      <c r="C250" s="36"/>
      <c r="D250" s="35"/>
      <c r="E250" s="80">
        <f t="shared" si="7"/>
        <v>288</v>
      </c>
      <c r="F250" s="80">
        <v>16</v>
      </c>
      <c r="G250" s="66" t="s">
        <v>76</v>
      </c>
      <c r="H250" s="66" t="s">
        <v>20</v>
      </c>
      <c r="I250" s="66" t="s">
        <v>79</v>
      </c>
      <c r="J250" s="66" t="s">
        <v>347</v>
      </c>
      <c r="K250" s="66" t="s">
        <v>355</v>
      </c>
      <c r="L250" s="66" t="s">
        <v>22</v>
      </c>
      <c r="M250" s="66"/>
      <c r="N250" s="66"/>
      <c r="O250" s="66"/>
      <c r="P250" s="66"/>
      <c r="Q250" s="66"/>
      <c r="R250" s="66"/>
      <c r="S250" s="66"/>
      <c r="T250" s="54"/>
      <c r="U250" s="54"/>
      <c r="V250" s="54"/>
      <c r="W250" s="36"/>
    </row>
    <row r="251" spans="1:23" s="55" customFormat="1" x14ac:dyDescent="0.25">
      <c r="A251" s="35"/>
      <c r="B251" s="36"/>
      <c r="C251" s="36"/>
      <c r="D251" s="35"/>
      <c r="E251" s="80">
        <f t="shared" si="7"/>
        <v>304</v>
      </c>
      <c r="F251" s="80">
        <v>16</v>
      </c>
      <c r="G251" s="66" t="s">
        <v>77</v>
      </c>
      <c r="H251" s="66" t="s">
        <v>20</v>
      </c>
      <c r="I251" s="66" t="s">
        <v>80</v>
      </c>
      <c r="J251" s="66" t="s">
        <v>347</v>
      </c>
      <c r="K251" s="66" t="s">
        <v>355</v>
      </c>
      <c r="L251" s="66" t="s">
        <v>22</v>
      </c>
      <c r="M251" s="66"/>
      <c r="N251" s="66"/>
      <c r="O251" s="66"/>
      <c r="P251" s="66"/>
      <c r="Q251" s="66"/>
      <c r="R251" s="66"/>
      <c r="S251" s="66"/>
      <c r="T251" s="54"/>
      <c r="U251" s="54"/>
      <c r="V251" s="54"/>
      <c r="W251" s="36"/>
    </row>
    <row r="252" spans="1:23" s="55" customFormat="1" x14ac:dyDescent="0.25">
      <c r="A252" s="37"/>
      <c r="B252" s="38"/>
      <c r="C252" s="38"/>
      <c r="D252" s="37"/>
      <c r="E252" s="81">
        <f t="shared" si="7"/>
        <v>320</v>
      </c>
      <c r="F252" s="81">
        <v>16</v>
      </c>
      <c r="G252" s="67" t="s">
        <v>78</v>
      </c>
      <c r="H252" s="67" t="s">
        <v>10</v>
      </c>
      <c r="I252" s="67" t="s">
        <v>81</v>
      </c>
      <c r="J252" s="67" t="s">
        <v>347</v>
      </c>
      <c r="K252" s="67" t="s">
        <v>355</v>
      </c>
      <c r="L252" s="67" t="s">
        <v>64</v>
      </c>
      <c r="M252" s="67"/>
      <c r="N252" s="67"/>
      <c r="O252" s="67"/>
      <c r="P252" s="67"/>
      <c r="Q252" s="67"/>
      <c r="R252" s="67"/>
      <c r="S252" s="67"/>
      <c r="T252" s="56"/>
      <c r="U252" s="56"/>
      <c r="V252" s="56"/>
      <c r="W252" s="38"/>
    </row>
    <row r="253" spans="1:23" s="17" customFormat="1" x14ac:dyDescent="0.25">
      <c r="A253" s="32">
        <v>188</v>
      </c>
      <c r="B253" s="20" t="s">
        <v>184</v>
      </c>
      <c r="C253" s="20" t="s">
        <v>292</v>
      </c>
      <c r="D253" s="32">
        <v>36</v>
      </c>
      <c r="E253" s="79">
        <v>0</v>
      </c>
      <c r="F253" s="79">
        <v>16</v>
      </c>
      <c r="G253" s="65" t="s">
        <v>102</v>
      </c>
      <c r="H253" s="65" t="s">
        <v>20</v>
      </c>
      <c r="I253" s="65" t="s">
        <v>102</v>
      </c>
      <c r="J253" s="65" t="s">
        <v>347</v>
      </c>
      <c r="K253" s="65" t="s">
        <v>355</v>
      </c>
      <c r="L253" s="65" t="s">
        <v>323</v>
      </c>
      <c r="M253" s="65"/>
      <c r="N253" s="65"/>
      <c r="O253" s="65"/>
      <c r="P253" s="65"/>
      <c r="Q253" s="65"/>
      <c r="R253" s="65"/>
      <c r="S253" s="65"/>
      <c r="T253" s="14"/>
      <c r="U253" s="14"/>
      <c r="V253" s="14"/>
      <c r="W253" s="20"/>
    </row>
    <row r="254" spans="1:23" s="17" customFormat="1" x14ac:dyDescent="0.25">
      <c r="A254" s="35"/>
      <c r="B254" s="36"/>
      <c r="C254" s="36"/>
      <c r="D254" s="35"/>
      <c r="E254" s="80">
        <v>16</v>
      </c>
      <c r="F254" s="80">
        <v>16</v>
      </c>
      <c r="G254" s="66" t="s">
        <v>102</v>
      </c>
      <c r="H254" s="66" t="s">
        <v>20</v>
      </c>
      <c r="I254" s="66" t="s">
        <v>102</v>
      </c>
      <c r="J254" s="66" t="s">
        <v>347</v>
      </c>
      <c r="K254" s="66" t="s">
        <v>355</v>
      </c>
      <c r="L254" s="66" t="s">
        <v>323</v>
      </c>
      <c r="M254" s="66"/>
      <c r="N254" s="66"/>
      <c r="O254" s="66"/>
      <c r="P254" s="66"/>
      <c r="Q254" s="66"/>
      <c r="R254" s="66"/>
      <c r="S254" s="66"/>
      <c r="T254" s="16"/>
      <c r="U254" s="16"/>
      <c r="V254" s="16"/>
      <c r="W254" s="36"/>
    </row>
    <row r="255" spans="1:23" s="17" customFormat="1" x14ac:dyDescent="0.25">
      <c r="A255" s="35"/>
      <c r="B255" s="36"/>
      <c r="C255" s="36"/>
      <c r="D255" s="35"/>
      <c r="E255" s="80">
        <v>32</v>
      </c>
      <c r="F255" s="80">
        <v>16</v>
      </c>
      <c r="G255" s="66" t="s">
        <v>102</v>
      </c>
      <c r="H255" s="66" t="s">
        <v>20</v>
      </c>
      <c r="I255" s="66" t="s">
        <v>102</v>
      </c>
      <c r="J255" s="66" t="s">
        <v>347</v>
      </c>
      <c r="K255" s="66" t="s">
        <v>355</v>
      </c>
      <c r="L255" s="66" t="s">
        <v>323</v>
      </c>
      <c r="M255" s="66"/>
      <c r="N255" s="66"/>
      <c r="O255" s="66"/>
      <c r="P255" s="66"/>
      <c r="Q255" s="66"/>
      <c r="R255" s="66"/>
      <c r="S255" s="66"/>
      <c r="T255" s="16"/>
      <c r="U255" s="16"/>
      <c r="V255" s="16"/>
      <c r="W255" s="36"/>
    </row>
    <row r="256" spans="1:23" s="17" customFormat="1" x14ac:dyDescent="0.25">
      <c r="A256" s="35"/>
      <c r="B256" s="36"/>
      <c r="C256" s="36"/>
      <c r="D256" s="35"/>
      <c r="E256" s="80">
        <v>48</v>
      </c>
      <c r="F256" s="80">
        <v>16</v>
      </c>
      <c r="G256" s="66" t="s">
        <v>155</v>
      </c>
      <c r="H256" s="66" t="s">
        <v>20</v>
      </c>
      <c r="I256" s="66" t="s">
        <v>155</v>
      </c>
      <c r="J256" s="66" t="s">
        <v>352</v>
      </c>
      <c r="K256" s="66" t="s">
        <v>358</v>
      </c>
      <c r="L256" s="66"/>
      <c r="M256" s="66"/>
      <c r="N256" s="66"/>
      <c r="O256" s="66"/>
      <c r="P256" s="66"/>
      <c r="Q256" s="66"/>
      <c r="R256" s="66"/>
      <c r="S256" s="66"/>
      <c r="T256" s="16"/>
      <c r="U256" s="16"/>
      <c r="V256" s="16"/>
      <c r="W256" s="36"/>
    </row>
    <row r="257" spans="1:23" s="17" customFormat="1" x14ac:dyDescent="0.25">
      <c r="A257" s="35"/>
      <c r="B257" s="36"/>
      <c r="C257" s="36"/>
      <c r="D257" s="35"/>
      <c r="E257" s="80">
        <v>64</v>
      </c>
      <c r="F257" s="80">
        <v>16</v>
      </c>
      <c r="G257" s="66" t="s">
        <v>156</v>
      </c>
      <c r="H257" s="66" t="s">
        <v>20</v>
      </c>
      <c r="I257" s="66" t="s">
        <v>156</v>
      </c>
      <c r="J257" s="66" t="s">
        <v>352</v>
      </c>
      <c r="K257" s="66" t="s">
        <v>358</v>
      </c>
      <c r="L257" s="66"/>
      <c r="M257" s="66"/>
      <c r="N257" s="66"/>
      <c r="O257" s="66"/>
      <c r="P257" s="66"/>
      <c r="Q257" s="66"/>
      <c r="R257" s="66"/>
      <c r="S257" s="66"/>
      <c r="T257" s="16"/>
      <c r="U257" s="16"/>
      <c r="V257" s="16"/>
      <c r="W257" s="36"/>
    </row>
    <row r="258" spans="1:23" s="17" customFormat="1" x14ac:dyDescent="0.25">
      <c r="A258" s="35"/>
      <c r="B258" s="36"/>
      <c r="C258" s="36"/>
      <c r="D258" s="35"/>
      <c r="E258" s="80">
        <v>80</v>
      </c>
      <c r="F258" s="80">
        <v>16</v>
      </c>
      <c r="G258" s="66" t="s">
        <v>157</v>
      </c>
      <c r="H258" s="66" t="s">
        <v>20</v>
      </c>
      <c r="I258" s="66" t="s">
        <v>157</v>
      </c>
      <c r="J258" s="66" t="s">
        <v>352</v>
      </c>
      <c r="K258" s="66" t="s">
        <v>358</v>
      </c>
      <c r="L258" s="66"/>
      <c r="M258" s="66"/>
      <c r="N258" s="66"/>
      <c r="O258" s="66"/>
      <c r="P258" s="66"/>
      <c r="Q258" s="66"/>
      <c r="R258" s="66"/>
      <c r="S258" s="66"/>
      <c r="T258" s="16"/>
      <c r="U258" s="16"/>
      <c r="V258" s="16"/>
      <c r="W258" s="36"/>
    </row>
    <row r="259" spans="1:23" s="17" customFormat="1" x14ac:dyDescent="0.25">
      <c r="A259" s="35"/>
      <c r="B259" s="36"/>
      <c r="C259" s="36"/>
      <c r="D259" s="35"/>
      <c r="E259" s="80">
        <v>96</v>
      </c>
      <c r="F259" s="80">
        <v>16</v>
      </c>
      <c r="G259" s="66" t="s">
        <v>160</v>
      </c>
      <c r="H259" s="66" t="s">
        <v>20</v>
      </c>
      <c r="I259" s="66" t="s">
        <v>160</v>
      </c>
      <c r="J259" s="66" t="s">
        <v>352</v>
      </c>
      <c r="K259" s="66" t="s">
        <v>358</v>
      </c>
      <c r="L259" s="66"/>
      <c r="M259" s="66"/>
      <c r="N259" s="66"/>
      <c r="O259" s="66"/>
      <c r="P259" s="66"/>
      <c r="Q259" s="66"/>
      <c r="R259" s="66"/>
      <c r="S259" s="66"/>
      <c r="T259" s="16"/>
      <c r="U259" s="16"/>
      <c r="V259" s="16"/>
      <c r="W259" s="36"/>
    </row>
    <row r="260" spans="1:23" s="17" customFormat="1" x14ac:dyDescent="0.25">
      <c r="A260" s="35"/>
      <c r="B260" s="36"/>
      <c r="C260" s="36"/>
      <c r="D260" s="35"/>
      <c r="E260" s="80">
        <v>112</v>
      </c>
      <c r="F260" s="80">
        <v>16</v>
      </c>
      <c r="G260" s="66" t="s">
        <v>161</v>
      </c>
      <c r="H260" s="66" t="s">
        <v>20</v>
      </c>
      <c r="I260" s="66" t="s">
        <v>161</v>
      </c>
      <c r="J260" s="66" t="s">
        <v>352</v>
      </c>
      <c r="K260" s="66" t="s">
        <v>358</v>
      </c>
      <c r="L260" s="66"/>
      <c r="M260" s="66"/>
      <c r="N260" s="66"/>
      <c r="O260" s="66"/>
      <c r="P260" s="66"/>
      <c r="Q260" s="66"/>
      <c r="R260" s="66"/>
      <c r="S260" s="66"/>
      <c r="T260" s="16"/>
      <c r="U260" s="16"/>
      <c r="V260" s="16"/>
      <c r="W260" s="36"/>
    </row>
    <row r="261" spans="1:23" s="17" customFormat="1" x14ac:dyDescent="0.25">
      <c r="A261" s="35"/>
      <c r="B261" s="36"/>
      <c r="C261" s="36"/>
      <c r="D261" s="35"/>
      <c r="E261" s="80">
        <v>128</v>
      </c>
      <c r="F261" s="80">
        <v>16</v>
      </c>
      <c r="G261" s="66" t="s">
        <v>162</v>
      </c>
      <c r="H261" s="66" t="s">
        <v>20</v>
      </c>
      <c r="I261" s="66" t="s">
        <v>162</v>
      </c>
      <c r="J261" s="66" t="s">
        <v>352</v>
      </c>
      <c r="K261" s="66" t="s">
        <v>358</v>
      </c>
      <c r="L261" s="66"/>
      <c r="M261" s="66"/>
      <c r="N261" s="66"/>
      <c r="O261" s="66"/>
      <c r="P261" s="66"/>
      <c r="Q261" s="66"/>
      <c r="R261" s="66"/>
      <c r="S261" s="66"/>
      <c r="T261" s="16"/>
      <c r="U261" s="16"/>
      <c r="V261" s="16"/>
      <c r="W261" s="36"/>
    </row>
    <row r="262" spans="1:23" s="17" customFormat="1" x14ac:dyDescent="0.25">
      <c r="A262" s="35"/>
      <c r="B262" s="36"/>
      <c r="C262" s="36"/>
      <c r="D262" s="35"/>
      <c r="E262" s="80">
        <v>144</v>
      </c>
      <c r="F262" s="80">
        <v>16</v>
      </c>
      <c r="G262" s="66" t="s">
        <v>163</v>
      </c>
      <c r="H262" s="66" t="s">
        <v>20</v>
      </c>
      <c r="I262" s="66" t="s">
        <v>163</v>
      </c>
      <c r="J262" s="66" t="s">
        <v>352</v>
      </c>
      <c r="K262" s="66" t="s">
        <v>358</v>
      </c>
      <c r="L262" s="66"/>
      <c r="M262" s="66"/>
      <c r="N262" s="66"/>
      <c r="O262" s="66"/>
      <c r="P262" s="66"/>
      <c r="Q262" s="66"/>
      <c r="R262" s="66"/>
      <c r="S262" s="66"/>
      <c r="T262" s="16"/>
      <c r="U262" s="16"/>
      <c r="V262" s="16"/>
      <c r="W262" s="36"/>
    </row>
    <row r="263" spans="1:23" s="17" customFormat="1" x14ac:dyDescent="0.25">
      <c r="A263" s="35"/>
      <c r="B263" s="36"/>
      <c r="C263" s="36"/>
      <c r="D263" s="35"/>
      <c r="E263" s="80">
        <v>160</v>
      </c>
      <c r="F263" s="80">
        <v>16</v>
      </c>
      <c r="G263" s="66" t="s">
        <v>164</v>
      </c>
      <c r="H263" s="66" t="s">
        <v>20</v>
      </c>
      <c r="I263" s="66" t="s">
        <v>164</v>
      </c>
      <c r="J263" s="66" t="s">
        <v>352</v>
      </c>
      <c r="K263" s="66" t="s">
        <v>358</v>
      </c>
      <c r="L263" s="66"/>
      <c r="M263" s="66"/>
      <c r="N263" s="66"/>
      <c r="O263" s="66"/>
      <c r="P263" s="66"/>
      <c r="Q263" s="66"/>
      <c r="R263" s="66"/>
      <c r="S263" s="66"/>
      <c r="T263" s="16"/>
      <c r="U263" s="16"/>
      <c r="V263" s="16"/>
      <c r="W263" s="36"/>
    </row>
    <row r="264" spans="1:23" s="17" customFormat="1" x14ac:dyDescent="0.25">
      <c r="A264" s="35"/>
      <c r="B264" s="36"/>
      <c r="C264" s="36"/>
      <c r="D264" s="35"/>
      <c r="E264" s="80">
        <v>176</v>
      </c>
      <c r="F264" s="80">
        <v>16</v>
      </c>
      <c r="G264" s="66" t="s">
        <v>165</v>
      </c>
      <c r="H264" s="66" t="s">
        <v>20</v>
      </c>
      <c r="I264" s="66" t="s">
        <v>165</v>
      </c>
      <c r="J264" s="66" t="s">
        <v>352</v>
      </c>
      <c r="K264" s="66" t="s">
        <v>358</v>
      </c>
      <c r="L264" s="66"/>
      <c r="M264" s="66"/>
      <c r="N264" s="66"/>
      <c r="O264" s="66"/>
      <c r="P264" s="66"/>
      <c r="Q264" s="66"/>
      <c r="R264" s="66"/>
      <c r="S264" s="66"/>
      <c r="T264" s="16"/>
      <c r="U264" s="16"/>
      <c r="V264" s="16"/>
      <c r="W264" s="36"/>
    </row>
    <row r="265" spans="1:23" s="17" customFormat="1" x14ac:dyDescent="0.25">
      <c r="A265" s="35"/>
      <c r="B265" s="36"/>
      <c r="C265" s="36"/>
      <c r="D265" s="35"/>
      <c r="E265" s="80">
        <v>192</v>
      </c>
      <c r="F265" s="80">
        <v>16</v>
      </c>
      <c r="G265" s="66" t="s">
        <v>106</v>
      </c>
      <c r="H265" s="66" t="s">
        <v>20</v>
      </c>
      <c r="I265" s="66" t="s">
        <v>106</v>
      </c>
      <c r="J265" s="66" t="s">
        <v>348</v>
      </c>
      <c r="K265" s="66" t="s">
        <v>356</v>
      </c>
      <c r="L265" s="66" t="s">
        <v>57</v>
      </c>
      <c r="M265" s="66"/>
      <c r="N265" s="66"/>
      <c r="O265" s="66"/>
      <c r="P265" s="66"/>
      <c r="Q265" s="66"/>
      <c r="R265" s="66"/>
      <c r="S265" s="66"/>
      <c r="T265" s="16"/>
      <c r="U265" s="16"/>
      <c r="V265" s="16"/>
      <c r="W265" s="36"/>
    </row>
    <row r="266" spans="1:23" s="17" customFormat="1" x14ac:dyDescent="0.25">
      <c r="A266" s="35"/>
      <c r="B266" s="36"/>
      <c r="C266" s="36"/>
      <c r="D266" s="35"/>
      <c r="E266" s="80">
        <v>208</v>
      </c>
      <c r="F266" s="80">
        <v>16</v>
      </c>
      <c r="G266" s="66" t="s">
        <v>104</v>
      </c>
      <c r="H266" s="66" t="s">
        <v>20</v>
      </c>
      <c r="I266" s="66" t="s">
        <v>104</v>
      </c>
      <c r="J266" s="66" t="s">
        <v>348</v>
      </c>
      <c r="K266" s="66" t="s">
        <v>356</v>
      </c>
      <c r="L266" s="66" t="s">
        <v>57</v>
      </c>
      <c r="M266" s="66"/>
      <c r="N266" s="66"/>
      <c r="O266" s="66"/>
      <c r="P266" s="66"/>
      <c r="Q266" s="66"/>
      <c r="R266" s="66"/>
      <c r="S266" s="66"/>
      <c r="T266" s="16"/>
      <c r="U266" s="16"/>
      <c r="V266" s="16"/>
      <c r="W266" s="36"/>
    </row>
    <row r="267" spans="1:23" s="17" customFormat="1" x14ac:dyDescent="0.25">
      <c r="A267" s="35"/>
      <c r="B267" s="36"/>
      <c r="C267" s="36"/>
      <c r="D267" s="35"/>
      <c r="E267" s="80">
        <v>224</v>
      </c>
      <c r="F267" s="80">
        <v>16</v>
      </c>
      <c r="G267" s="66" t="s">
        <v>105</v>
      </c>
      <c r="H267" s="66" t="s">
        <v>20</v>
      </c>
      <c r="I267" s="66" t="s">
        <v>105</v>
      </c>
      <c r="J267" s="66" t="s">
        <v>348</v>
      </c>
      <c r="K267" s="66" t="s">
        <v>356</v>
      </c>
      <c r="L267" s="66" t="s">
        <v>57</v>
      </c>
      <c r="M267" s="66"/>
      <c r="N267" s="66"/>
      <c r="O267" s="66"/>
      <c r="P267" s="66"/>
      <c r="Q267" s="66"/>
      <c r="R267" s="66"/>
      <c r="S267" s="66"/>
      <c r="T267" s="16"/>
      <c r="U267" s="16"/>
      <c r="V267" s="16"/>
      <c r="W267" s="36"/>
    </row>
    <row r="268" spans="1:23" s="17" customFormat="1" x14ac:dyDescent="0.25">
      <c r="A268" s="35"/>
      <c r="B268" s="36"/>
      <c r="C268" s="36"/>
      <c r="D268" s="35"/>
      <c r="E268" s="80">
        <v>240</v>
      </c>
      <c r="F268" s="80">
        <v>16</v>
      </c>
      <c r="G268" s="66" t="s">
        <v>109</v>
      </c>
      <c r="H268" s="66" t="s">
        <v>20</v>
      </c>
      <c r="I268" s="66" t="s">
        <v>109</v>
      </c>
      <c r="J268" s="66"/>
      <c r="K268" s="66"/>
      <c r="L268" s="66" t="s">
        <v>82</v>
      </c>
      <c r="M268" s="66"/>
      <c r="N268" s="66"/>
      <c r="O268" s="66"/>
      <c r="P268" s="66"/>
      <c r="Q268" s="66"/>
      <c r="R268" s="66"/>
      <c r="S268" s="66"/>
      <c r="T268" s="16"/>
      <c r="U268" s="16"/>
      <c r="V268" s="16"/>
      <c r="W268" s="36"/>
    </row>
    <row r="269" spans="1:23" s="17" customFormat="1" x14ac:dyDescent="0.25">
      <c r="A269" s="35"/>
      <c r="B269" s="36"/>
      <c r="C269" s="36"/>
      <c r="D269" s="35"/>
      <c r="E269" s="80">
        <v>256</v>
      </c>
      <c r="F269" s="80">
        <v>16</v>
      </c>
      <c r="G269" s="66" t="s">
        <v>108</v>
      </c>
      <c r="H269" s="66" t="s">
        <v>20</v>
      </c>
      <c r="I269" s="66" t="s">
        <v>108</v>
      </c>
      <c r="J269" s="66"/>
      <c r="K269" s="66"/>
      <c r="L269" s="66" t="s">
        <v>82</v>
      </c>
      <c r="M269" s="66"/>
      <c r="N269" s="66"/>
      <c r="O269" s="66"/>
      <c r="P269" s="66"/>
      <c r="Q269" s="66"/>
      <c r="R269" s="66"/>
      <c r="S269" s="66"/>
      <c r="T269" s="16"/>
      <c r="U269" s="16"/>
      <c r="V269" s="16"/>
      <c r="W269" s="36"/>
    </row>
    <row r="270" spans="1:23" s="17" customFormat="1" x14ac:dyDescent="0.25">
      <c r="A270" s="37"/>
      <c r="B270" s="38"/>
      <c r="C270" s="38"/>
      <c r="D270" s="37"/>
      <c r="E270" s="81">
        <v>272</v>
      </c>
      <c r="F270" s="81">
        <v>16</v>
      </c>
      <c r="G270" s="67" t="s">
        <v>110</v>
      </c>
      <c r="H270" s="67" t="s">
        <v>20</v>
      </c>
      <c r="I270" s="67" t="s">
        <v>110</v>
      </c>
      <c r="J270" s="67"/>
      <c r="K270" s="67"/>
      <c r="L270" s="67" t="s">
        <v>82</v>
      </c>
      <c r="M270" s="67"/>
      <c r="N270" s="67"/>
      <c r="O270" s="67"/>
      <c r="P270" s="67"/>
      <c r="Q270" s="67"/>
      <c r="R270" s="67"/>
      <c r="S270" s="67"/>
      <c r="T270" s="18"/>
      <c r="U270" s="18"/>
      <c r="V270" s="18"/>
      <c r="W270" s="38"/>
    </row>
    <row r="271" spans="1:23" s="17" customFormat="1" x14ac:dyDescent="0.25">
      <c r="A271" s="32">
        <v>189</v>
      </c>
      <c r="B271" s="20" t="s">
        <v>185</v>
      </c>
      <c r="C271" s="20" t="s">
        <v>293</v>
      </c>
      <c r="D271" s="32">
        <v>12</v>
      </c>
      <c r="E271" s="79">
        <v>0</v>
      </c>
      <c r="F271" s="79">
        <v>16</v>
      </c>
      <c r="G271" s="65" t="s">
        <v>176</v>
      </c>
      <c r="H271" s="65" t="s">
        <v>20</v>
      </c>
      <c r="I271" s="65" t="s">
        <v>179</v>
      </c>
      <c r="J271" s="65"/>
      <c r="K271" s="65"/>
      <c r="L271" s="65" t="s">
        <v>330</v>
      </c>
      <c r="M271" s="65"/>
      <c r="N271" s="65"/>
      <c r="O271" s="65"/>
      <c r="P271" s="65"/>
      <c r="Q271" s="65"/>
      <c r="R271" s="65"/>
      <c r="S271" s="65"/>
      <c r="T271" s="14"/>
      <c r="U271" s="14"/>
      <c r="V271" s="14"/>
      <c r="W271" s="20"/>
    </row>
    <row r="272" spans="1:23" s="17" customFormat="1" x14ac:dyDescent="0.25">
      <c r="A272" s="35"/>
      <c r="B272" s="36"/>
      <c r="C272" s="36"/>
      <c r="D272" s="35"/>
      <c r="E272" s="80">
        <v>16</v>
      </c>
      <c r="F272" s="80">
        <v>16</v>
      </c>
      <c r="G272" s="66" t="s">
        <v>177</v>
      </c>
      <c r="H272" s="66" t="s">
        <v>20</v>
      </c>
      <c r="I272" s="66" t="s">
        <v>180</v>
      </c>
      <c r="J272" s="66"/>
      <c r="K272" s="66"/>
      <c r="L272" s="66" t="s">
        <v>330</v>
      </c>
      <c r="M272" s="66"/>
      <c r="N272" s="66"/>
      <c r="O272" s="66"/>
      <c r="P272" s="66"/>
      <c r="Q272" s="66"/>
      <c r="R272" s="66"/>
      <c r="S272" s="66"/>
      <c r="T272" s="16"/>
      <c r="U272" s="16"/>
      <c r="V272" s="16"/>
      <c r="W272" s="36"/>
    </row>
    <row r="273" spans="1:23" s="17" customFormat="1" x14ac:dyDescent="0.25">
      <c r="A273" s="35"/>
      <c r="B273" s="36"/>
      <c r="C273" s="36"/>
      <c r="D273" s="35"/>
      <c r="E273" s="80">
        <v>32</v>
      </c>
      <c r="F273" s="80">
        <v>16</v>
      </c>
      <c r="G273" s="66" t="s">
        <v>178</v>
      </c>
      <c r="H273" s="66" t="s">
        <v>20</v>
      </c>
      <c r="I273" s="66" t="s">
        <v>181</v>
      </c>
      <c r="J273" s="66"/>
      <c r="K273" s="66"/>
      <c r="L273" s="66" t="s">
        <v>330</v>
      </c>
      <c r="M273" s="66"/>
      <c r="N273" s="66"/>
      <c r="O273" s="66"/>
      <c r="P273" s="66"/>
      <c r="Q273" s="66"/>
      <c r="R273" s="66"/>
      <c r="S273" s="66"/>
      <c r="T273" s="16"/>
      <c r="U273" s="16"/>
      <c r="V273" s="16"/>
      <c r="W273" s="36"/>
    </row>
    <row r="274" spans="1:23" s="17" customFormat="1" x14ac:dyDescent="0.25">
      <c r="A274" s="35"/>
      <c r="B274" s="36"/>
      <c r="C274" s="36"/>
      <c r="D274" s="35"/>
      <c r="E274" s="80">
        <v>48</v>
      </c>
      <c r="F274" s="80">
        <v>16</v>
      </c>
      <c r="G274" s="66" t="s">
        <v>109</v>
      </c>
      <c r="H274" s="66" t="s">
        <v>20</v>
      </c>
      <c r="I274" s="66" t="s">
        <v>109</v>
      </c>
      <c r="J274" s="66"/>
      <c r="K274" s="66"/>
      <c r="L274" s="66" t="s">
        <v>82</v>
      </c>
      <c r="M274" s="66"/>
      <c r="N274" s="66"/>
      <c r="O274" s="66"/>
      <c r="P274" s="66"/>
      <c r="Q274" s="66"/>
      <c r="R274" s="66"/>
      <c r="S274" s="66"/>
      <c r="T274" s="16"/>
      <c r="U274" s="16"/>
      <c r="V274" s="16"/>
      <c r="W274" s="36"/>
    </row>
    <row r="275" spans="1:23" s="17" customFormat="1" x14ac:dyDescent="0.25">
      <c r="A275" s="35"/>
      <c r="B275" s="36"/>
      <c r="C275" s="36"/>
      <c r="D275" s="35"/>
      <c r="E275" s="80">
        <v>64</v>
      </c>
      <c r="F275" s="80">
        <v>16</v>
      </c>
      <c r="G275" s="66" t="s">
        <v>108</v>
      </c>
      <c r="H275" s="66" t="s">
        <v>20</v>
      </c>
      <c r="I275" s="66" t="s">
        <v>108</v>
      </c>
      <c r="J275" s="66"/>
      <c r="K275" s="66"/>
      <c r="L275" s="66" t="s">
        <v>82</v>
      </c>
      <c r="M275" s="66"/>
      <c r="N275" s="66"/>
      <c r="O275" s="66"/>
      <c r="P275" s="66"/>
      <c r="Q275" s="66"/>
      <c r="R275" s="66"/>
      <c r="S275" s="66"/>
      <c r="T275" s="16"/>
      <c r="U275" s="16"/>
      <c r="V275" s="16"/>
      <c r="W275" s="36"/>
    </row>
    <row r="276" spans="1:23" s="17" customFormat="1" x14ac:dyDescent="0.25">
      <c r="A276" s="37"/>
      <c r="B276" s="38"/>
      <c r="C276" s="38"/>
      <c r="D276" s="37"/>
      <c r="E276" s="81">
        <v>80</v>
      </c>
      <c r="F276" s="81">
        <v>16</v>
      </c>
      <c r="G276" s="67" t="s">
        <v>110</v>
      </c>
      <c r="H276" s="67" t="s">
        <v>20</v>
      </c>
      <c r="I276" s="67" t="s">
        <v>110</v>
      </c>
      <c r="J276" s="67"/>
      <c r="K276" s="67"/>
      <c r="L276" s="67" t="s">
        <v>82</v>
      </c>
      <c r="M276" s="67"/>
      <c r="N276" s="67"/>
      <c r="O276" s="67"/>
      <c r="P276" s="67"/>
      <c r="Q276" s="67"/>
      <c r="R276" s="67"/>
      <c r="S276" s="67"/>
      <c r="T276" s="18"/>
      <c r="U276" s="18"/>
      <c r="V276" s="18"/>
      <c r="W276" s="38"/>
    </row>
    <row r="277" spans="1:23" s="17" customFormat="1" x14ac:dyDescent="0.25">
      <c r="A277" s="39">
        <v>190</v>
      </c>
      <c r="B277" s="40" t="s">
        <v>186</v>
      </c>
      <c r="C277" s="40" t="s">
        <v>294</v>
      </c>
      <c r="D277" s="39">
        <v>30</v>
      </c>
      <c r="E277" s="79">
        <v>0</v>
      </c>
      <c r="F277" s="79">
        <v>16</v>
      </c>
      <c r="G277" s="65" t="s">
        <v>129</v>
      </c>
      <c r="H277" s="65" t="s">
        <v>20</v>
      </c>
      <c r="I277" s="65" t="s">
        <v>166</v>
      </c>
      <c r="J277" s="65"/>
      <c r="K277" s="65"/>
      <c r="L277" s="65"/>
      <c r="M277" s="65"/>
      <c r="N277" s="65"/>
      <c r="O277" s="65"/>
      <c r="P277" s="65"/>
      <c r="Q277" s="65"/>
      <c r="R277" s="65"/>
      <c r="S277" s="65"/>
      <c r="T277" s="14"/>
      <c r="U277" s="14"/>
      <c r="V277" s="14"/>
      <c r="W277" s="20"/>
    </row>
    <row r="278" spans="1:23" s="17" customFormat="1" x14ac:dyDescent="0.25">
      <c r="A278" s="41"/>
      <c r="B278" s="42"/>
      <c r="C278" s="42"/>
      <c r="D278" s="41"/>
      <c r="E278" s="80">
        <v>16</v>
      </c>
      <c r="F278" s="80">
        <v>16</v>
      </c>
      <c r="G278" s="66" t="s">
        <v>130</v>
      </c>
      <c r="H278" s="66" t="s">
        <v>20</v>
      </c>
      <c r="I278" s="66" t="s">
        <v>167</v>
      </c>
      <c r="J278" s="66"/>
      <c r="K278" s="66"/>
      <c r="L278" s="66"/>
      <c r="M278" s="66"/>
      <c r="N278" s="66"/>
      <c r="O278" s="66"/>
      <c r="P278" s="66"/>
      <c r="Q278" s="66"/>
      <c r="R278" s="66"/>
      <c r="S278" s="66"/>
      <c r="T278" s="16"/>
      <c r="U278" s="16"/>
      <c r="V278" s="16"/>
      <c r="W278" s="36"/>
    </row>
    <row r="279" spans="1:23" s="17" customFormat="1" x14ac:dyDescent="0.25">
      <c r="A279" s="41"/>
      <c r="B279" s="42"/>
      <c r="C279" s="42"/>
      <c r="D279" s="41"/>
      <c r="E279" s="92">
        <v>32</v>
      </c>
      <c r="F279" s="92">
        <v>8</v>
      </c>
      <c r="G279" s="93" t="s">
        <v>131</v>
      </c>
      <c r="H279" s="93" t="s">
        <v>12</v>
      </c>
      <c r="I279" s="93" t="s">
        <v>285</v>
      </c>
      <c r="J279" s="93"/>
      <c r="K279" s="93"/>
      <c r="L279" s="93"/>
      <c r="M279" s="93"/>
      <c r="N279" s="93"/>
      <c r="O279" s="72" t="s">
        <v>331</v>
      </c>
      <c r="P279" s="66">
        <v>0</v>
      </c>
      <c r="Q279" s="66" t="s">
        <v>132</v>
      </c>
      <c r="R279" s="66" t="s">
        <v>132</v>
      </c>
      <c r="S279" s="66" t="s">
        <v>132</v>
      </c>
      <c r="T279" s="16"/>
      <c r="U279" s="16"/>
      <c r="V279" s="16"/>
      <c r="W279" s="36"/>
    </row>
    <row r="280" spans="1:23" s="17" customFormat="1" x14ac:dyDescent="0.25">
      <c r="A280" s="41"/>
      <c r="B280" s="42"/>
      <c r="C280" s="42"/>
      <c r="D280" s="41"/>
      <c r="E280" s="35"/>
      <c r="F280" s="35"/>
      <c r="G280" s="36"/>
      <c r="H280" s="36"/>
      <c r="I280" s="36"/>
      <c r="J280" s="36"/>
      <c r="K280" s="36"/>
      <c r="L280" s="36"/>
      <c r="M280" s="36"/>
      <c r="N280" s="36"/>
      <c r="O280" s="36"/>
      <c r="P280" s="66">
        <v>1</v>
      </c>
      <c r="Q280" s="66" t="s">
        <v>133</v>
      </c>
      <c r="R280" s="66" t="s">
        <v>134</v>
      </c>
      <c r="S280" s="66" t="s">
        <v>134</v>
      </c>
      <c r="T280" s="16"/>
      <c r="U280" s="16"/>
      <c r="V280" s="16"/>
      <c r="W280" s="36"/>
    </row>
    <row r="281" spans="1:23" s="17" customFormat="1" x14ac:dyDescent="0.25">
      <c r="A281" s="41"/>
      <c r="B281" s="42"/>
      <c r="C281" s="42"/>
      <c r="D281" s="41"/>
      <c r="E281" s="35"/>
      <c r="F281" s="35"/>
      <c r="G281" s="36"/>
      <c r="H281" s="36"/>
      <c r="I281" s="36"/>
      <c r="J281" s="36"/>
      <c r="K281" s="36"/>
      <c r="L281" s="36"/>
      <c r="M281" s="36"/>
      <c r="N281" s="36"/>
      <c r="O281" s="36"/>
      <c r="P281" s="66">
        <v>2</v>
      </c>
      <c r="Q281" s="66" t="s">
        <v>135</v>
      </c>
      <c r="R281" s="66" t="s">
        <v>135</v>
      </c>
      <c r="S281" s="66" t="s">
        <v>135</v>
      </c>
      <c r="T281" s="16"/>
      <c r="U281" s="16"/>
      <c r="V281" s="16"/>
      <c r="W281" s="36"/>
    </row>
    <row r="282" spans="1:23" s="17" customFormat="1" x14ac:dyDescent="0.25">
      <c r="A282" s="41"/>
      <c r="B282" s="42"/>
      <c r="C282" s="42"/>
      <c r="D282" s="41"/>
      <c r="E282" s="90"/>
      <c r="F282" s="90"/>
      <c r="G282" s="91"/>
      <c r="H282" s="91"/>
      <c r="I282" s="91"/>
      <c r="J282" s="91"/>
      <c r="K282" s="91"/>
      <c r="L282" s="91"/>
      <c r="M282" s="91"/>
      <c r="N282" s="91"/>
      <c r="O282" s="91"/>
      <c r="P282" s="66">
        <v>3</v>
      </c>
      <c r="Q282" s="66" t="s">
        <v>136</v>
      </c>
      <c r="R282" s="66" t="s">
        <v>136</v>
      </c>
      <c r="S282" s="66" t="s">
        <v>136</v>
      </c>
      <c r="T282" s="16"/>
      <c r="U282" s="16"/>
      <c r="V282" s="16"/>
      <c r="W282" s="36"/>
    </row>
    <row r="283" spans="1:23" s="17" customFormat="1" x14ac:dyDescent="0.25">
      <c r="A283" s="41"/>
      <c r="B283" s="42"/>
      <c r="C283" s="42"/>
      <c r="D283" s="41"/>
      <c r="E283" s="92">
        <v>40</v>
      </c>
      <c r="F283" s="92">
        <v>8</v>
      </c>
      <c r="G283" s="93" t="s">
        <v>137</v>
      </c>
      <c r="H283" s="93" t="s">
        <v>12</v>
      </c>
      <c r="I283" s="93" t="s">
        <v>286</v>
      </c>
      <c r="J283" s="93"/>
      <c r="K283" s="93"/>
      <c r="L283" s="93"/>
      <c r="M283" s="93"/>
      <c r="N283" s="93"/>
      <c r="O283" s="93" t="s">
        <v>138</v>
      </c>
      <c r="P283" s="66">
        <v>0</v>
      </c>
      <c r="Q283" s="66" t="s">
        <v>332</v>
      </c>
      <c r="R283" s="66" t="s">
        <v>18</v>
      </c>
      <c r="S283" s="66" t="s">
        <v>18</v>
      </c>
      <c r="T283" s="16"/>
      <c r="U283" s="16"/>
      <c r="V283" s="16"/>
      <c r="W283" s="36"/>
    </row>
    <row r="284" spans="1:23" s="17" customFormat="1" x14ac:dyDescent="0.25">
      <c r="A284" s="41"/>
      <c r="B284" s="42"/>
      <c r="C284" s="42"/>
      <c r="D284" s="41"/>
      <c r="E284" s="35"/>
      <c r="F284" s="35"/>
      <c r="G284" s="36"/>
      <c r="H284" s="36"/>
      <c r="I284" s="36"/>
      <c r="J284" s="36"/>
      <c r="K284" s="36"/>
      <c r="L284" s="36"/>
      <c r="M284" s="36"/>
      <c r="N284" s="36"/>
      <c r="O284" s="36"/>
      <c r="P284" s="66">
        <v>1</v>
      </c>
      <c r="Q284" s="66" t="s">
        <v>333</v>
      </c>
      <c r="R284" s="66" t="s">
        <v>140</v>
      </c>
      <c r="S284" s="66" t="s">
        <v>140</v>
      </c>
      <c r="T284" s="16"/>
      <c r="U284" s="16"/>
      <c r="V284" s="16"/>
      <c r="W284" s="36"/>
    </row>
    <row r="285" spans="1:23" s="17" customFormat="1" x14ac:dyDescent="0.25">
      <c r="A285" s="41"/>
      <c r="B285" s="42"/>
      <c r="C285" s="42"/>
      <c r="D285" s="41"/>
      <c r="E285" s="35"/>
      <c r="F285" s="35"/>
      <c r="G285" s="36"/>
      <c r="H285" s="36"/>
      <c r="I285" s="36"/>
      <c r="J285" s="36"/>
      <c r="K285" s="36"/>
      <c r="L285" s="36"/>
      <c r="M285" s="36"/>
      <c r="N285" s="36"/>
      <c r="O285" s="36"/>
      <c r="P285" s="66">
        <v>4</v>
      </c>
      <c r="Q285" s="66" t="s">
        <v>281</v>
      </c>
      <c r="R285" s="66" t="s">
        <v>282</v>
      </c>
      <c r="S285" s="66" t="s">
        <v>282</v>
      </c>
      <c r="T285" s="16"/>
      <c r="U285" s="16"/>
      <c r="V285" s="16"/>
      <c r="W285" s="36"/>
    </row>
    <row r="286" spans="1:23" s="17" customFormat="1" x14ac:dyDescent="0.25">
      <c r="A286" s="41"/>
      <c r="B286" s="42"/>
      <c r="C286" s="42"/>
      <c r="D286" s="41"/>
      <c r="E286" s="35"/>
      <c r="F286" s="35"/>
      <c r="G286" s="36"/>
      <c r="H286" s="36"/>
      <c r="I286" s="36"/>
      <c r="J286" s="36"/>
      <c r="K286" s="36"/>
      <c r="L286" s="36"/>
      <c r="M286" s="36"/>
      <c r="N286" s="36"/>
      <c r="O286" s="36"/>
      <c r="P286" s="66">
        <v>10</v>
      </c>
      <c r="Q286" s="66" t="s">
        <v>334</v>
      </c>
      <c r="R286" s="66" t="s">
        <v>141</v>
      </c>
      <c r="S286" s="66" t="s">
        <v>141</v>
      </c>
      <c r="T286" s="16"/>
      <c r="U286" s="16"/>
      <c r="V286" s="16"/>
      <c r="W286" s="36"/>
    </row>
    <row r="287" spans="1:23" s="17" customFormat="1" x14ac:dyDescent="0.25">
      <c r="A287" s="41"/>
      <c r="B287" s="42"/>
      <c r="C287" s="42"/>
      <c r="D287" s="41"/>
      <c r="E287" s="35"/>
      <c r="F287" s="35"/>
      <c r="G287" s="36"/>
      <c r="H287" s="36"/>
      <c r="I287" s="36"/>
      <c r="J287" s="36"/>
      <c r="K287" s="36"/>
      <c r="L287" s="36"/>
      <c r="M287" s="36"/>
      <c r="N287" s="36"/>
      <c r="O287" s="36"/>
      <c r="P287" s="66">
        <v>11</v>
      </c>
      <c r="Q287" s="66" t="s">
        <v>335</v>
      </c>
      <c r="R287" s="66" t="s">
        <v>142</v>
      </c>
      <c r="S287" s="66" t="s">
        <v>142</v>
      </c>
      <c r="T287" s="16"/>
      <c r="U287" s="16"/>
      <c r="V287" s="16"/>
      <c r="W287" s="36"/>
    </row>
    <row r="288" spans="1:23" s="17" customFormat="1" x14ac:dyDescent="0.25">
      <c r="A288" s="41"/>
      <c r="B288" s="42"/>
      <c r="C288" s="42"/>
      <c r="D288" s="41"/>
      <c r="E288" s="35"/>
      <c r="F288" s="35"/>
      <c r="G288" s="36"/>
      <c r="H288" s="36"/>
      <c r="I288" s="36"/>
      <c r="J288" s="36"/>
      <c r="K288" s="36"/>
      <c r="L288" s="36"/>
      <c r="M288" s="36"/>
      <c r="N288" s="36"/>
      <c r="O288" s="36"/>
      <c r="P288" s="66">
        <v>12</v>
      </c>
      <c r="Q288" s="66" t="s">
        <v>336</v>
      </c>
      <c r="R288" s="66" t="s">
        <v>143</v>
      </c>
      <c r="S288" s="66" t="s">
        <v>143</v>
      </c>
      <c r="T288" s="16"/>
      <c r="U288" s="16"/>
      <c r="V288" s="16"/>
      <c r="W288" s="36"/>
    </row>
    <row r="289" spans="1:23" s="17" customFormat="1" x14ac:dyDescent="0.25">
      <c r="A289" s="41"/>
      <c r="B289" s="42"/>
      <c r="C289" s="42"/>
      <c r="D289" s="41"/>
      <c r="E289" s="35"/>
      <c r="F289" s="35"/>
      <c r="G289" s="36"/>
      <c r="H289" s="36"/>
      <c r="I289" s="36"/>
      <c r="J289" s="36"/>
      <c r="K289" s="36"/>
      <c r="L289" s="36"/>
      <c r="M289" s="36"/>
      <c r="N289" s="36"/>
      <c r="O289" s="36"/>
      <c r="P289" s="66">
        <v>13</v>
      </c>
      <c r="Q289" s="66" t="s">
        <v>337</v>
      </c>
      <c r="R289" s="66" t="s">
        <v>144</v>
      </c>
      <c r="S289" s="66" t="s">
        <v>144</v>
      </c>
      <c r="T289" s="16"/>
      <c r="U289" s="16"/>
      <c r="V289" s="16"/>
      <c r="W289" s="36"/>
    </row>
    <row r="290" spans="1:23" s="17" customFormat="1" x14ac:dyDescent="0.25">
      <c r="A290" s="41"/>
      <c r="B290" s="42"/>
      <c r="C290" s="42"/>
      <c r="D290" s="41"/>
      <c r="E290" s="90"/>
      <c r="F290" s="90"/>
      <c r="G290" s="91"/>
      <c r="H290" s="91"/>
      <c r="I290" s="91"/>
      <c r="J290" s="91"/>
      <c r="K290" s="91"/>
      <c r="L290" s="91"/>
      <c r="M290" s="91"/>
      <c r="N290" s="91"/>
      <c r="O290" s="91"/>
      <c r="P290" s="66">
        <v>255</v>
      </c>
      <c r="Q290" s="66" t="s">
        <v>338</v>
      </c>
      <c r="R290" s="66" t="s">
        <v>145</v>
      </c>
      <c r="S290" s="66" t="s">
        <v>145</v>
      </c>
      <c r="T290" s="16"/>
      <c r="U290" s="16"/>
      <c r="V290" s="16"/>
      <c r="W290" s="36"/>
    </row>
    <row r="291" spans="1:23" s="17" customFormat="1" x14ac:dyDescent="0.25">
      <c r="A291" s="41"/>
      <c r="B291" s="42"/>
      <c r="C291" s="42"/>
      <c r="D291" s="41"/>
      <c r="E291" s="80">
        <v>48</v>
      </c>
      <c r="F291" s="80">
        <v>16</v>
      </c>
      <c r="G291" s="66" t="s">
        <v>147</v>
      </c>
      <c r="H291" s="66" t="s">
        <v>20</v>
      </c>
      <c r="I291" s="66" t="s">
        <v>168</v>
      </c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16"/>
      <c r="U291" s="16"/>
      <c r="V291" s="16"/>
      <c r="W291" s="36"/>
    </row>
    <row r="292" spans="1:23" s="17" customFormat="1" x14ac:dyDescent="0.25">
      <c r="A292" s="41"/>
      <c r="B292" s="42"/>
      <c r="C292" s="42"/>
      <c r="D292" s="41"/>
      <c r="E292" s="80">
        <v>64</v>
      </c>
      <c r="F292" s="80">
        <v>16</v>
      </c>
      <c r="G292" s="66" t="s">
        <v>148</v>
      </c>
      <c r="H292" s="66" t="s">
        <v>20</v>
      </c>
      <c r="I292" s="66" t="s">
        <v>169</v>
      </c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16"/>
      <c r="U292" s="16"/>
      <c r="V292" s="16"/>
      <c r="W292" s="36"/>
    </row>
    <row r="293" spans="1:23" s="17" customFormat="1" x14ac:dyDescent="0.25">
      <c r="A293" s="41"/>
      <c r="B293" s="42"/>
      <c r="C293" s="42"/>
      <c r="D293" s="41"/>
      <c r="E293" s="80">
        <v>80</v>
      </c>
      <c r="F293" s="80">
        <v>8</v>
      </c>
      <c r="G293" s="66" t="s">
        <v>131</v>
      </c>
      <c r="H293" s="66" t="s">
        <v>12</v>
      </c>
      <c r="I293" s="66" t="s">
        <v>287</v>
      </c>
      <c r="J293" s="66"/>
      <c r="K293" s="66"/>
      <c r="L293" s="66"/>
      <c r="M293" s="66"/>
      <c r="N293" s="66"/>
      <c r="O293" s="64" t="s">
        <v>331</v>
      </c>
      <c r="P293" s="66" t="s">
        <v>23</v>
      </c>
      <c r="Q293" s="66"/>
      <c r="R293" s="66"/>
      <c r="S293" s="66"/>
      <c r="T293" s="16"/>
      <c r="U293" s="16"/>
      <c r="V293" s="16"/>
      <c r="W293" s="36"/>
    </row>
    <row r="294" spans="1:23" s="17" customFormat="1" x14ac:dyDescent="0.25">
      <c r="A294" s="41"/>
      <c r="B294" s="42"/>
      <c r="C294" s="42"/>
      <c r="D294" s="41"/>
      <c r="E294" s="92">
        <v>88</v>
      </c>
      <c r="F294" s="92">
        <v>8</v>
      </c>
      <c r="G294" s="93" t="s">
        <v>137</v>
      </c>
      <c r="H294" s="93" t="s">
        <v>12</v>
      </c>
      <c r="I294" s="93" t="s">
        <v>288</v>
      </c>
      <c r="J294" s="93"/>
      <c r="K294" s="93"/>
      <c r="L294" s="93"/>
      <c r="M294" s="93"/>
      <c r="N294" s="93"/>
      <c r="O294" s="93" t="s">
        <v>149</v>
      </c>
      <c r="P294" s="66">
        <v>0</v>
      </c>
      <c r="Q294" s="66" t="s">
        <v>339</v>
      </c>
      <c r="R294" s="66" t="s">
        <v>18</v>
      </c>
      <c r="S294" s="66" t="s">
        <v>18</v>
      </c>
      <c r="T294" s="16"/>
      <c r="U294" s="16"/>
      <c r="V294" s="16"/>
      <c r="W294" s="36"/>
    </row>
    <row r="295" spans="1:23" s="17" customFormat="1" x14ac:dyDescent="0.25">
      <c r="A295" s="41"/>
      <c r="B295" s="42"/>
      <c r="C295" s="42"/>
      <c r="D295" s="41"/>
      <c r="E295" s="35"/>
      <c r="F295" s="35"/>
      <c r="G295" s="36"/>
      <c r="H295" s="36"/>
      <c r="I295" s="36"/>
      <c r="J295" s="36"/>
      <c r="K295" s="36"/>
      <c r="L295" s="36"/>
      <c r="M295" s="36"/>
      <c r="N295" s="36"/>
      <c r="O295" s="36"/>
      <c r="P295" s="66">
        <v>1</v>
      </c>
      <c r="Q295" s="66" t="s">
        <v>340</v>
      </c>
      <c r="R295" s="66" t="s">
        <v>140</v>
      </c>
      <c r="S295" s="66" t="s">
        <v>140</v>
      </c>
      <c r="T295" s="16"/>
      <c r="U295" s="16"/>
      <c r="V295" s="16"/>
      <c r="W295" s="36"/>
    </row>
    <row r="296" spans="1:23" s="17" customFormat="1" x14ac:dyDescent="0.25">
      <c r="A296" s="41"/>
      <c r="B296" s="42"/>
      <c r="C296" s="42"/>
      <c r="D296" s="41"/>
      <c r="E296" s="35"/>
      <c r="F296" s="35"/>
      <c r="G296" s="36"/>
      <c r="H296" s="36"/>
      <c r="I296" s="36"/>
      <c r="J296" s="36"/>
      <c r="K296" s="36"/>
      <c r="L296" s="36"/>
      <c r="M296" s="36"/>
      <c r="N296" s="36"/>
      <c r="O296" s="36"/>
      <c r="P296" s="66">
        <v>4</v>
      </c>
      <c r="Q296" s="66" t="s">
        <v>283</v>
      </c>
      <c r="R296" s="66" t="s">
        <v>284</v>
      </c>
      <c r="S296" s="66" t="s">
        <v>284</v>
      </c>
      <c r="T296" s="16"/>
      <c r="U296" s="16"/>
      <c r="V296" s="16"/>
      <c r="W296" s="36"/>
    </row>
    <row r="297" spans="1:23" s="17" customFormat="1" x14ac:dyDescent="0.25">
      <c r="A297" s="41"/>
      <c r="B297" s="42"/>
      <c r="C297" s="42"/>
      <c r="D297" s="41"/>
      <c r="E297" s="35"/>
      <c r="F297" s="35"/>
      <c r="G297" s="36"/>
      <c r="H297" s="36"/>
      <c r="I297" s="36"/>
      <c r="J297" s="36"/>
      <c r="K297" s="36"/>
      <c r="L297" s="36"/>
      <c r="M297" s="36"/>
      <c r="N297" s="36"/>
      <c r="O297" s="36"/>
      <c r="P297" s="66">
        <v>20</v>
      </c>
      <c r="Q297" s="66" t="s">
        <v>150</v>
      </c>
      <c r="R297" s="66" t="s">
        <v>151</v>
      </c>
      <c r="S297" s="66" t="s">
        <v>151</v>
      </c>
      <c r="T297" s="16"/>
      <c r="U297" s="16"/>
      <c r="V297" s="16"/>
      <c r="W297" s="36"/>
    </row>
    <row r="298" spans="1:23" s="17" customFormat="1" x14ac:dyDescent="0.25">
      <c r="A298" s="41"/>
      <c r="B298" s="42"/>
      <c r="C298" s="42"/>
      <c r="D298" s="41"/>
      <c r="E298" s="90"/>
      <c r="F298" s="90"/>
      <c r="G298" s="91"/>
      <c r="H298" s="91"/>
      <c r="I298" s="91"/>
      <c r="J298" s="91"/>
      <c r="K298" s="91"/>
      <c r="L298" s="91"/>
      <c r="M298" s="91"/>
      <c r="N298" s="91"/>
      <c r="O298" s="91"/>
      <c r="P298" s="66">
        <v>255</v>
      </c>
      <c r="Q298" s="66" t="s">
        <v>341</v>
      </c>
      <c r="R298" s="66" t="s">
        <v>145</v>
      </c>
      <c r="S298" s="66" t="s">
        <v>145</v>
      </c>
      <c r="T298" s="16"/>
      <c r="U298" s="16"/>
      <c r="V298" s="16"/>
      <c r="W298" s="36"/>
    </row>
    <row r="299" spans="1:23" s="17" customFormat="1" x14ac:dyDescent="0.25">
      <c r="A299" s="35"/>
      <c r="B299" s="36"/>
      <c r="C299" s="36"/>
      <c r="D299" s="35"/>
      <c r="E299" s="80">
        <v>96</v>
      </c>
      <c r="F299" s="80">
        <v>8</v>
      </c>
      <c r="G299" s="66" t="s">
        <v>89</v>
      </c>
      <c r="H299" s="66" t="s">
        <v>10</v>
      </c>
      <c r="I299" s="66" t="s">
        <v>95</v>
      </c>
      <c r="J299" s="66"/>
      <c r="K299" s="66"/>
      <c r="L299" s="66"/>
      <c r="M299" s="66"/>
      <c r="N299" s="66"/>
      <c r="O299" s="66"/>
      <c r="P299" s="66"/>
      <c r="Q299" s="66"/>
      <c r="R299" s="66"/>
      <c r="S299" s="66"/>
      <c r="T299" s="16"/>
      <c r="U299" s="16"/>
      <c r="V299" s="16"/>
      <c r="W299" s="36"/>
    </row>
    <row r="300" spans="1:23" s="17" customFormat="1" x14ac:dyDescent="0.25">
      <c r="A300" s="35"/>
      <c r="B300" s="36"/>
      <c r="C300" s="36"/>
      <c r="D300" s="35"/>
      <c r="E300" s="80">
        <f>E299+F299</f>
        <v>104</v>
      </c>
      <c r="F300" s="80">
        <v>8</v>
      </c>
      <c r="G300" s="66" t="s">
        <v>90</v>
      </c>
      <c r="H300" s="66" t="s">
        <v>10</v>
      </c>
      <c r="I300" s="66" t="s">
        <v>95</v>
      </c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16"/>
      <c r="U300" s="16"/>
      <c r="V300" s="16"/>
      <c r="W300" s="36"/>
    </row>
    <row r="301" spans="1:23" s="17" customFormat="1" x14ac:dyDescent="0.25">
      <c r="A301" s="35"/>
      <c r="B301" s="36"/>
      <c r="C301" s="36"/>
      <c r="D301" s="35"/>
      <c r="E301" s="80">
        <f t="shared" ref="E301:E311" si="9">E300+F300</f>
        <v>112</v>
      </c>
      <c r="F301" s="80">
        <v>8</v>
      </c>
      <c r="G301" s="66" t="s">
        <v>91</v>
      </c>
      <c r="H301" s="66" t="s">
        <v>10</v>
      </c>
      <c r="I301" s="66" t="s">
        <v>95</v>
      </c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16"/>
      <c r="U301" s="16"/>
      <c r="V301" s="16"/>
      <c r="W301" s="36"/>
    </row>
    <row r="302" spans="1:23" s="17" customFormat="1" x14ac:dyDescent="0.25">
      <c r="A302" s="35"/>
      <c r="B302" s="36"/>
      <c r="C302" s="36"/>
      <c r="D302" s="35"/>
      <c r="E302" s="80">
        <f t="shared" si="9"/>
        <v>120</v>
      </c>
      <c r="F302" s="80">
        <v>8</v>
      </c>
      <c r="G302" s="66" t="s">
        <v>92</v>
      </c>
      <c r="H302" s="66" t="s">
        <v>10</v>
      </c>
      <c r="I302" s="66" t="s">
        <v>95</v>
      </c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16"/>
      <c r="U302" s="16"/>
      <c r="V302" s="16"/>
      <c r="W302" s="36"/>
    </row>
    <row r="303" spans="1:23" s="17" customFormat="1" x14ac:dyDescent="0.25">
      <c r="A303" s="35"/>
      <c r="B303" s="36"/>
      <c r="C303" s="36"/>
      <c r="D303" s="35"/>
      <c r="E303" s="80">
        <f t="shared" si="9"/>
        <v>128</v>
      </c>
      <c r="F303" s="80">
        <v>8</v>
      </c>
      <c r="G303" s="66" t="s">
        <v>93</v>
      </c>
      <c r="H303" s="66" t="s">
        <v>10</v>
      </c>
      <c r="I303" s="66" t="s">
        <v>95</v>
      </c>
      <c r="J303" s="66"/>
      <c r="K303" s="66"/>
      <c r="L303" s="66"/>
      <c r="M303" s="66"/>
      <c r="N303" s="66"/>
      <c r="O303" s="66"/>
      <c r="P303" s="66"/>
      <c r="Q303" s="66"/>
      <c r="R303" s="66"/>
      <c r="S303" s="66"/>
      <c r="T303" s="16"/>
      <c r="U303" s="16"/>
      <c r="V303" s="16"/>
      <c r="W303" s="36"/>
    </row>
    <row r="304" spans="1:23" s="17" customFormat="1" x14ac:dyDescent="0.25">
      <c r="A304" s="35"/>
      <c r="B304" s="36"/>
      <c r="C304" s="36"/>
      <c r="D304" s="35"/>
      <c r="E304" s="80">
        <f t="shared" si="9"/>
        <v>136</v>
      </c>
      <c r="F304" s="80">
        <v>8</v>
      </c>
      <c r="G304" s="66" t="s">
        <v>94</v>
      </c>
      <c r="H304" s="66" t="s">
        <v>10</v>
      </c>
      <c r="I304" s="66" t="s">
        <v>95</v>
      </c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16"/>
      <c r="U304" s="16"/>
      <c r="V304" s="16"/>
      <c r="W304" s="36"/>
    </row>
    <row r="305" spans="1:23" s="17" customFormat="1" x14ac:dyDescent="0.25">
      <c r="A305" s="35"/>
      <c r="B305" s="36"/>
      <c r="C305" s="36"/>
      <c r="D305" s="35"/>
      <c r="E305" s="80">
        <f t="shared" si="9"/>
        <v>144</v>
      </c>
      <c r="F305" s="80">
        <v>8</v>
      </c>
      <c r="G305" s="66" t="s">
        <v>362</v>
      </c>
      <c r="H305" s="66" t="s">
        <v>10</v>
      </c>
      <c r="I305" s="66" t="s">
        <v>95</v>
      </c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16"/>
      <c r="U305" s="16"/>
      <c r="V305" s="16"/>
      <c r="W305" s="36"/>
    </row>
    <row r="306" spans="1:23" s="17" customFormat="1" x14ac:dyDescent="0.25">
      <c r="A306" s="35"/>
      <c r="B306" s="36"/>
      <c r="C306" s="36"/>
      <c r="D306" s="35"/>
      <c r="E306" s="80">
        <f t="shared" si="9"/>
        <v>152</v>
      </c>
      <c r="F306" s="80">
        <v>8</v>
      </c>
      <c r="G306" s="66" t="s">
        <v>363</v>
      </c>
      <c r="H306" s="66" t="s">
        <v>10</v>
      </c>
      <c r="I306" s="66" t="s">
        <v>95</v>
      </c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16"/>
      <c r="U306" s="16"/>
      <c r="V306" s="16"/>
      <c r="W306" s="36"/>
    </row>
    <row r="307" spans="1:23" s="17" customFormat="1" x14ac:dyDescent="0.25">
      <c r="A307" s="35"/>
      <c r="B307" s="36"/>
      <c r="C307" s="36"/>
      <c r="D307" s="35"/>
      <c r="E307" s="80">
        <f t="shared" si="9"/>
        <v>160</v>
      </c>
      <c r="F307" s="80">
        <v>8</v>
      </c>
      <c r="G307" s="66" t="s">
        <v>364</v>
      </c>
      <c r="H307" s="66" t="s">
        <v>10</v>
      </c>
      <c r="I307" s="66" t="s">
        <v>95</v>
      </c>
      <c r="J307" s="66"/>
      <c r="K307" s="66"/>
      <c r="L307" s="66"/>
      <c r="M307" s="66"/>
      <c r="N307" s="66"/>
      <c r="O307" s="66"/>
      <c r="P307" s="66"/>
      <c r="Q307" s="66"/>
      <c r="R307" s="66"/>
      <c r="S307" s="66"/>
      <c r="T307" s="16"/>
      <c r="U307" s="16"/>
      <c r="V307" s="16"/>
      <c r="W307" s="36"/>
    </row>
    <row r="308" spans="1:23" s="17" customFormat="1" x14ac:dyDescent="0.25">
      <c r="A308" s="35"/>
      <c r="B308" s="36"/>
      <c r="C308" s="36"/>
      <c r="D308" s="35"/>
      <c r="E308" s="80">
        <f t="shared" si="9"/>
        <v>168</v>
      </c>
      <c r="F308" s="80">
        <v>8</v>
      </c>
      <c r="G308" s="66" t="s">
        <v>365</v>
      </c>
      <c r="H308" s="66" t="s">
        <v>10</v>
      </c>
      <c r="I308" s="66" t="s">
        <v>95</v>
      </c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16"/>
      <c r="U308" s="16"/>
      <c r="V308" s="16"/>
      <c r="W308" s="36"/>
    </row>
    <row r="309" spans="1:23" s="17" customFormat="1" x14ac:dyDescent="0.25">
      <c r="A309" s="35"/>
      <c r="B309" s="36"/>
      <c r="C309" s="36"/>
      <c r="D309" s="35"/>
      <c r="E309" s="80">
        <f>E308+F308+16</f>
        <v>192</v>
      </c>
      <c r="F309" s="80">
        <v>16</v>
      </c>
      <c r="G309" s="66" t="s">
        <v>97</v>
      </c>
      <c r="H309" s="66" t="s">
        <v>20</v>
      </c>
      <c r="I309" s="66" t="s">
        <v>100</v>
      </c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16"/>
      <c r="U309" s="16"/>
      <c r="V309" s="16"/>
      <c r="W309" s="36"/>
    </row>
    <row r="310" spans="1:23" s="17" customFormat="1" x14ac:dyDescent="0.25">
      <c r="A310" s="35"/>
      <c r="B310" s="36"/>
      <c r="C310" s="36"/>
      <c r="D310" s="35"/>
      <c r="E310" s="80">
        <f t="shared" si="9"/>
        <v>208</v>
      </c>
      <c r="F310" s="80">
        <v>16</v>
      </c>
      <c r="G310" s="66" t="s">
        <v>98</v>
      </c>
      <c r="H310" s="66" t="s">
        <v>20</v>
      </c>
      <c r="I310" s="66" t="s">
        <v>100</v>
      </c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16"/>
      <c r="U310" s="16"/>
      <c r="V310" s="16"/>
      <c r="W310" s="36"/>
    </row>
    <row r="311" spans="1:23" s="17" customFormat="1" x14ac:dyDescent="0.25">
      <c r="A311" s="37"/>
      <c r="B311" s="38"/>
      <c r="C311" s="38"/>
      <c r="D311" s="37"/>
      <c r="E311" s="81">
        <f t="shared" si="9"/>
        <v>224</v>
      </c>
      <c r="F311" s="81">
        <v>16</v>
      </c>
      <c r="G311" s="67" t="s">
        <v>99</v>
      </c>
      <c r="H311" s="67" t="s">
        <v>20</v>
      </c>
      <c r="I311" s="67" t="s">
        <v>100</v>
      </c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18"/>
      <c r="U311" s="18"/>
      <c r="V311" s="18"/>
      <c r="W311" s="38"/>
    </row>
    <row r="312" spans="1:23" s="17" customFormat="1" x14ac:dyDescent="0.25">
      <c r="A312" s="32">
        <v>191</v>
      </c>
      <c r="B312" s="20" t="s">
        <v>214</v>
      </c>
      <c r="C312" s="20" t="s">
        <v>295</v>
      </c>
      <c r="D312" s="32">
        <v>42</v>
      </c>
      <c r="E312" s="79">
        <v>0</v>
      </c>
      <c r="F312" s="79">
        <v>16</v>
      </c>
      <c r="G312" s="65" t="s">
        <v>215</v>
      </c>
      <c r="H312" s="65" t="s">
        <v>20</v>
      </c>
      <c r="I312" s="65" t="s">
        <v>215</v>
      </c>
      <c r="J312" s="84" t="s">
        <v>347</v>
      </c>
      <c r="K312" s="84" t="s">
        <v>355</v>
      </c>
      <c r="L312" s="84" t="s">
        <v>323</v>
      </c>
      <c r="M312" s="65"/>
      <c r="N312" s="65"/>
      <c r="O312" s="65"/>
      <c r="P312" s="65"/>
      <c r="Q312" s="65"/>
      <c r="R312" s="65"/>
      <c r="S312" s="65"/>
      <c r="T312" s="14"/>
      <c r="U312" s="14"/>
      <c r="V312" s="14"/>
      <c r="W312" s="20"/>
    </row>
    <row r="313" spans="1:23" s="17" customFormat="1" x14ac:dyDescent="0.25">
      <c r="A313" s="35"/>
      <c r="B313" s="36"/>
      <c r="C313" s="36"/>
      <c r="D313" s="35"/>
      <c r="E313" s="80">
        <v>16</v>
      </c>
      <c r="F313" s="80">
        <v>16</v>
      </c>
      <c r="G313" s="66" t="s">
        <v>216</v>
      </c>
      <c r="H313" s="66" t="s">
        <v>20</v>
      </c>
      <c r="I313" s="66" t="s">
        <v>216</v>
      </c>
      <c r="J313" s="64" t="s">
        <v>347</v>
      </c>
      <c r="K313" s="64" t="s">
        <v>355</v>
      </c>
      <c r="L313" s="64" t="s">
        <v>323</v>
      </c>
      <c r="M313" s="66"/>
      <c r="N313" s="66"/>
      <c r="O313" s="66"/>
      <c r="P313" s="66"/>
      <c r="Q313" s="66"/>
      <c r="R313" s="66"/>
      <c r="S313" s="66"/>
      <c r="T313" s="16"/>
      <c r="U313" s="16"/>
      <c r="V313" s="16"/>
      <c r="W313" s="36"/>
    </row>
    <row r="314" spans="1:23" s="17" customFormat="1" x14ac:dyDescent="0.25">
      <c r="A314" s="35"/>
      <c r="B314" s="36"/>
      <c r="C314" s="36"/>
      <c r="D314" s="35"/>
      <c r="E314" s="80">
        <v>32</v>
      </c>
      <c r="F314" s="80">
        <v>16</v>
      </c>
      <c r="G314" s="66" t="s">
        <v>217</v>
      </c>
      <c r="H314" s="66" t="s">
        <v>20</v>
      </c>
      <c r="I314" s="66" t="s">
        <v>217</v>
      </c>
      <c r="J314" s="64" t="s">
        <v>347</v>
      </c>
      <c r="K314" s="64" t="s">
        <v>355</v>
      </c>
      <c r="L314" s="64" t="s">
        <v>323</v>
      </c>
      <c r="M314" s="66"/>
      <c r="N314" s="66"/>
      <c r="O314" s="66"/>
      <c r="P314" s="66"/>
      <c r="Q314" s="66"/>
      <c r="R314" s="66"/>
      <c r="S314" s="66"/>
      <c r="T314" s="16"/>
      <c r="U314" s="16"/>
      <c r="V314" s="16"/>
      <c r="W314" s="36"/>
    </row>
    <row r="315" spans="1:23" s="17" customFormat="1" x14ac:dyDescent="0.25">
      <c r="A315" s="35"/>
      <c r="B315" s="36"/>
      <c r="C315" s="36"/>
      <c r="D315" s="35"/>
      <c r="E315" s="80">
        <v>48</v>
      </c>
      <c r="F315" s="80">
        <v>16</v>
      </c>
      <c r="G315" s="66" t="s">
        <v>218</v>
      </c>
      <c r="H315" s="66" t="s">
        <v>20</v>
      </c>
      <c r="I315" s="66" t="s">
        <v>218</v>
      </c>
      <c r="J315" s="66" t="s">
        <v>352</v>
      </c>
      <c r="K315" s="66" t="s">
        <v>358</v>
      </c>
      <c r="L315" s="66"/>
      <c r="M315" s="66"/>
      <c r="N315" s="66"/>
      <c r="O315" s="66"/>
      <c r="P315" s="66"/>
      <c r="Q315" s="66"/>
      <c r="R315" s="66"/>
      <c r="S315" s="66"/>
      <c r="T315" s="16"/>
      <c r="U315" s="16"/>
      <c r="V315" s="16"/>
      <c r="W315" s="36"/>
    </row>
    <row r="316" spans="1:23" s="17" customFormat="1" x14ac:dyDescent="0.25">
      <c r="A316" s="35"/>
      <c r="B316" s="36"/>
      <c r="C316" s="36"/>
      <c r="D316" s="35"/>
      <c r="E316" s="80">
        <v>64</v>
      </c>
      <c r="F316" s="80">
        <v>16</v>
      </c>
      <c r="G316" s="66" t="s">
        <v>219</v>
      </c>
      <c r="H316" s="66" t="s">
        <v>20</v>
      </c>
      <c r="I316" s="66" t="s">
        <v>219</v>
      </c>
      <c r="J316" s="66" t="s">
        <v>352</v>
      </c>
      <c r="K316" s="66" t="s">
        <v>358</v>
      </c>
      <c r="L316" s="66"/>
      <c r="M316" s="66"/>
      <c r="N316" s="66"/>
      <c r="O316" s="66"/>
      <c r="P316" s="66"/>
      <c r="Q316" s="66"/>
      <c r="R316" s="66"/>
      <c r="S316" s="66"/>
      <c r="T316" s="16"/>
      <c r="U316" s="16"/>
      <c r="V316" s="16"/>
      <c r="W316" s="36"/>
    </row>
    <row r="317" spans="1:23" s="17" customFormat="1" x14ac:dyDescent="0.25">
      <c r="A317" s="35"/>
      <c r="B317" s="36"/>
      <c r="C317" s="36"/>
      <c r="D317" s="35"/>
      <c r="E317" s="80">
        <v>80</v>
      </c>
      <c r="F317" s="80">
        <v>16</v>
      </c>
      <c r="G317" s="66" t="s">
        <v>220</v>
      </c>
      <c r="H317" s="66" t="s">
        <v>20</v>
      </c>
      <c r="I317" s="66" t="s">
        <v>220</v>
      </c>
      <c r="J317" s="66" t="s">
        <v>352</v>
      </c>
      <c r="K317" s="66" t="s">
        <v>358</v>
      </c>
      <c r="L317" s="66"/>
      <c r="M317" s="66"/>
      <c r="N317" s="66"/>
      <c r="O317" s="66"/>
      <c r="P317" s="66"/>
      <c r="Q317" s="66"/>
      <c r="R317" s="66"/>
      <c r="S317" s="66"/>
      <c r="T317" s="16"/>
      <c r="U317" s="16"/>
      <c r="V317" s="16"/>
      <c r="W317" s="36"/>
    </row>
    <row r="318" spans="1:23" s="17" customFormat="1" x14ac:dyDescent="0.25">
      <c r="A318" s="35"/>
      <c r="B318" s="36"/>
      <c r="C318" s="36"/>
      <c r="D318" s="35"/>
      <c r="E318" s="80">
        <v>96</v>
      </c>
      <c r="F318" s="80">
        <v>16</v>
      </c>
      <c r="G318" s="66" t="s">
        <v>221</v>
      </c>
      <c r="H318" s="66" t="s">
        <v>20</v>
      </c>
      <c r="I318" s="66" t="s">
        <v>221</v>
      </c>
      <c r="J318" s="66" t="s">
        <v>348</v>
      </c>
      <c r="K318" s="66" t="s">
        <v>356</v>
      </c>
      <c r="L318" s="66" t="s">
        <v>57</v>
      </c>
      <c r="M318" s="66"/>
      <c r="N318" s="66"/>
      <c r="O318" s="66"/>
      <c r="P318" s="66"/>
      <c r="Q318" s="66"/>
      <c r="R318" s="66"/>
      <c r="S318" s="66"/>
      <c r="T318" s="16"/>
      <c r="U318" s="16"/>
      <c r="V318" s="16"/>
      <c r="W318" s="36"/>
    </row>
    <row r="319" spans="1:23" s="17" customFormat="1" x14ac:dyDescent="0.25">
      <c r="A319" s="35"/>
      <c r="B319" s="36"/>
      <c r="C319" s="36"/>
      <c r="D319" s="35"/>
      <c r="E319" s="80">
        <v>112</v>
      </c>
      <c r="F319" s="80">
        <v>16</v>
      </c>
      <c r="G319" s="66" t="s">
        <v>222</v>
      </c>
      <c r="H319" s="66" t="s">
        <v>20</v>
      </c>
      <c r="I319" s="66" t="s">
        <v>222</v>
      </c>
      <c r="J319" s="66" t="s">
        <v>348</v>
      </c>
      <c r="K319" s="66" t="s">
        <v>356</v>
      </c>
      <c r="L319" s="66" t="s">
        <v>57</v>
      </c>
      <c r="M319" s="66"/>
      <c r="N319" s="66"/>
      <c r="O319" s="66"/>
      <c r="P319" s="66"/>
      <c r="Q319" s="66"/>
      <c r="R319" s="66"/>
      <c r="S319" s="66"/>
      <c r="T319" s="16"/>
      <c r="U319" s="16"/>
      <c r="V319" s="16"/>
      <c r="W319" s="36"/>
    </row>
    <row r="320" spans="1:23" s="17" customFormat="1" x14ac:dyDescent="0.25">
      <c r="A320" s="35"/>
      <c r="B320" s="36"/>
      <c r="C320" s="36"/>
      <c r="D320" s="35"/>
      <c r="E320" s="80">
        <v>128</v>
      </c>
      <c r="F320" s="80">
        <v>16</v>
      </c>
      <c r="G320" s="66" t="s">
        <v>223</v>
      </c>
      <c r="H320" s="66" t="s">
        <v>20</v>
      </c>
      <c r="I320" s="66" t="s">
        <v>223</v>
      </c>
      <c r="J320" s="66" t="s">
        <v>348</v>
      </c>
      <c r="K320" s="66" t="s">
        <v>356</v>
      </c>
      <c r="L320" s="66" t="s">
        <v>57</v>
      </c>
      <c r="M320" s="66"/>
      <c r="N320" s="66"/>
      <c r="O320" s="66"/>
      <c r="P320" s="66"/>
      <c r="Q320" s="66"/>
      <c r="R320" s="66"/>
      <c r="S320" s="66"/>
      <c r="T320" s="16"/>
      <c r="U320" s="16"/>
      <c r="V320" s="16"/>
      <c r="W320" s="36"/>
    </row>
    <row r="321" spans="1:23" s="17" customFormat="1" x14ac:dyDescent="0.25">
      <c r="A321" s="35"/>
      <c r="B321" s="36"/>
      <c r="C321" s="36"/>
      <c r="D321" s="35"/>
      <c r="E321" s="80">
        <v>144</v>
      </c>
      <c r="F321" s="80">
        <v>16</v>
      </c>
      <c r="G321" s="82" t="s">
        <v>224</v>
      </c>
      <c r="H321" s="66" t="s">
        <v>20</v>
      </c>
      <c r="I321" s="82" t="s">
        <v>224</v>
      </c>
      <c r="J321" s="66" t="s">
        <v>352</v>
      </c>
      <c r="K321" s="66" t="s">
        <v>359</v>
      </c>
      <c r="L321" s="66"/>
      <c r="M321" s="66"/>
      <c r="N321" s="66"/>
      <c r="O321" s="66"/>
      <c r="P321" s="66"/>
      <c r="Q321" s="66"/>
      <c r="R321" s="66"/>
      <c r="S321" s="66"/>
      <c r="T321" s="16"/>
      <c r="U321" s="16"/>
      <c r="V321" s="16"/>
      <c r="W321" s="36"/>
    </row>
    <row r="322" spans="1:23" s="17" customFormat="1" x14ac:dyDescent="0.25">
      <c r="A322" s="35"/>
      <c r="B322" s="36"/>
      <c r="C322" s="36"/>
      <c r="D322" s="35"/>
      <c r="E322" s="80">
        <v>160</v>
      </c>
      <c r="F322" s="80">
        <v>16</v>
      </c>
      <c r="G322" s="82" t="s">
        <v>225</v>
      </c>
      <c r="H322" s="66" t="s">
        <v>20</v>
      </c>
      <c r="I322" s="82" t="s">
        <v>225</v>
      </c>
      <c r="J322" s="66" t="s">
        <v>352</v>
      </c>
      <c r="K322" s="66" t="s">
        <v>359</v>
      </c>
      <c r="L322" s="66"/>
      <c r="M322" s="66"/>
      <c r="N322" s="66"/>
      <c r="O322" s="66"/>
      <c r="P322" s="66"/>
      <c r="Q322" s="66"/>
      <c r="R322" s="66"/>
      <c r="S322" s="66"/>
      <c r="T322" s="16"/>
      <c r="U322" s="16"/>
      <c r="V322" s="16"/>
      <c r="W322" s="36"/>
    </row>
    <row r="323" spans="1:23" s="17" customFormat="1" x14ac:dyDescent="0.25">
      <c r="A323" s="35"/>
      <c r="B323" s="36"/>
      <c r="C323" s="36"/>
      <c r="D323" s="35"/>
      <c r="E323" s="80">
        <v>176</v>
      </c>
      <c r="F323" s="80">
        <v>16</v>
      </c>
      <c r="G323" s="82" t="s">
        <v>226</v>
      </c>
      <c r="H323" s="66" t="s">
        <v>20</v>
      </c>
      <c r="I323" s="82" t="s">
        <v>226</v>
      </c>
      <c r="J323" s="66" t="s">
        <v>352</v>
      </c>
      <c r="K323" s="66" t="s">
        <v>359</v>
      </c>
      <c r="L323" s="66"/>
      <c r="M323" s="66"/>
      <c r="N323" s="66"/>
      <c r="O323" s="66"/>
      <c r="P323" s="66"/>
      <c r="Q323" s="66"/>
      <c r="R323" s="66"/>
      <c r="S323" s="66"/>
      <c r="T323" s="16"/>
      <c r="U323" s="16"/>
      <c r="V323" s="16"/>
      <c r="W323" s="36"/>
    </row>
    <row r="324" spans="1:23" s="17" customFormat="1" x14ac:dyDescent="0.25">
      <c r="A324" s="35"/>
      <c r="B324" s="36"/>
      <c r="C324" s="36"/>
      <c r="D324" s="35"/>
      <c r="E324" s="80">
        <v>192</v>
      </c>
      <c r="F324" s="80">
        <v>16</v>
      </c>
      <c r="G324" s="82" t="s">
        <v>227</v>
      </c>
      <c r="H324" s="66" t="s">
        <v>20</v>
      </c>
      <c r="I324" s="82" t="s">
        <v>227</v>
      </c>
      <c r="J324" s="66" t="s">
        <v>352</v>
      </c>
      <c r="K324" s="66" t="s">
        <v>359</v>
      </c>
      <c r="L324" s="66"/>
      <c r="M324" s="66"/>
      <c r="N324" s="66"/>
      <c r="O324" s="66"/>
      <c r="P324" s="66"/>
      <c r="Q324" s="66"/>
      <c r="R324" s="66"/>
      <c r="S324" s="66"/>
      <c r="T324" s="16"/>
      <c r="U324" s="16"/>
      <c r="V324" s="16"/>
      <c r="W324" s="36"/>
    </row>
    <row r="325" spans="1:23" s="17" customFormat="1" x14ac:dyDescent="0.25">
      <c r="A325" s="35"/>
      <c r="B325" s="36"/>
      <c r="C325" s="36"/>
      <c r="D325" s="35"/>
      <c r="E325" s="80">
        <v>208</v>
      </c>
      <c r="F325" s="80">
        <v>16</v>
      </c>
      <c r="G325" s="82" t="s">
        <v>228</v>
      </c>
      <c r="H325" s="66" t="s">
        <v>20</v>
      </c>
      <c r="I325" s="82" t="s">
        <v>228</v>
      </c>
      <c r="J325" s="66" t="s">
        <v>352</v>
      </c>
      <c r="K325" s="66" t="s">
        <v>359</v>
      </c>
      <c r="L325" s="66"/>
      <c r="M325" s="66"/>
      <c r="N325" s="66"/>
      <c r="O325" s="66"/>
      <c r="P325" s="66"/>
      <c r="Q325" s="66"/>
      <c r="R325" s="66"/>
      <c r="S325" s="66"/>
      <c r="T325" s="16"/>
      <c r="U325" s="16"/>
      <c r="V325" s="16"/>
      <c r="W325" s="36"/>
    </row>
    <row r="326" spans="1:23" s="17" customFormat="1" x14ac:dyDescent="0.25">
      <c r="A326" s="35"/>
      <c r="B326" s="36"/>
      <c r="C326" s="36"/>
      <c r="D326" s="35"/>
      <c r="E326" s="80">
        <v>224</v>
      </c>
      <c r="F326" s="80">
        <v>16</v>
      </c>
      <c r="G326" s="82" t="s">
        <v>229</v>
      </c>
      <c r="H326" s="66" t="s">
        <v>20</v>
      </c>
      <c r="I326" s="82" t="s">
        <v>229</v>
      </c>
      <c r="J326" s="66" t="s">
        <v>352</v>
      </c>
      <c r="K326" s="66" t="s">
        <v>359</v>
      </c>
      <c r="L326" s="66"/>
      <c r="M326" s="66"/>
      <c r="N326" s="66"/>
      <c r="O326" s="66"/>
      <c r="P326" s="66"/>
      <c r="Q326" s="66"/>
      <c r="R326" s="66"/>
      <c r="S326" s="66"/>
      <c r="T326" s="16"/>
      <c r="U326" s="16"/>
      <c r="V326" s="16"/>
      <c r="W326" s="36"/>
    </row>
    <row r="327" spans="1:23" s="17" customFormat="1" x14ac:dyDescent="0.25">
      <c r="A327" s="35"/>
      <c r="B327" s="36"/>
      <c r="C327" s="36"/>
      <c r="D327" s="35"/>
      <c r="E327" s="80">
        <v>240</v>
      </c>
      <c r="F327" s="80">
        <v>16</v>
      </c>
      <c r="G327" s="82" t="s">
        <v>230</v>
      </c>
      <c r="H327" s="66" t="s">
        <v>20</v>
      </c>
      <c r="I327" s="82" t="s">
        <v>230</v>
      </c>
      <c r="J327" s="66" t="s">
        <v>348</v>
      </c>
      <c r="K327" s="66" t="s">
        <v>356</v>
      </c>
      <c r="L327" s="66"/>
      <c r="M327" s="66"/>
      <c r="N327" s="66"/>
      <c r="O327" s="66"/>
      <c r="P327" s="66"/>
      <c r="Q327" s="66"/>
      <c r="R327" s="66"/>
      <c r="S327" s="66"/>
      <c r="T327" s="16"/>
      <c r="U327" s="16"/>
      <c r="V327" s="16"/>
      <c r="W327" s="36"/>
    </row>
    <row r="328" spans="1:23" s="17" customFormat="1" x14ac:dyDescent="0.25">
      <c r="A328" s="35"/>
      <c r="B328" s="36"/>
      <c r="C328" s="36"/>
      <c r="D328" s="35"/>
      <c r="E328" s="80">
        <v>256</v>
      </c>
      <c r="F328" s="80">
        <v>16</v>
      </c>
      <c r="G328" s="82" t="s">
        <v>231</v>
      </c>
      <c r="H328" s="66" t="s">
        <v>20</v>
      </c>
      <c r="I328" s="82" t="s">
        <v>231</v>
      </c>
      <c r="J328" s="66" t="s">
        <v>348</v>
      </c>
      <c r="K328" s="66" t="s">
        <v>356</v>
      </c>
      <c r="L328" s="66"/>
      <c r="M328" s="66"/>
      <c r="N328" s="66"/>
      <c r="O328" s="66"/>
      <c r="P328" s="66"/>
      <c r="Q328" s="66"/>
      <c r="R328" s="66"/>
      <c r="S328" s="66"/>
      <c r="T328" s="16"/>
      <c r="U328" s="16"/>
      <c r="V328" s="16"/>
      <c r="W328" s="36"/>
    </row>
    <row r="329" spans="1:23" s="17" customFormat="1" x14ac:dyDescent="0.25">
      <c r="A329" s="35"/>
      <c r="B329" s="36"/>
      <c r="C329" s="36"/>
      <c r="D329" s="35"/>
      <c r="E329" s="80">
        <v>272</v>
      </c>
      <c r="F329" s="80">
        <v>16</v>
      </c>
      <c r="G329" s="82" t="s">
        <v>232</v>
      </c>
      <c r="H329" s="66" t="s">
        <v>20</v>
      </c>
      <c r="I329" s="82" t="s">
        <v>232</v>
      </c>
      <c r="J329" s="66" t="s">
        <v>348</v>
      </c>
      <c r="K329" s="66" t="s">
        <v>356</v>
      </c>
      <c r="L329" s="66"/>
      <c r="M329" s="66"/>
      <c r="N329" s="66"/>
      <c r="O329" s="66"/>
      <c r="P329" s="66"/>
      <c r="Q329" s="66"/>
      <c r="R329" s="66"/>
      <c r="S329" s="66"/>
      <c r="T329" s="16"/>
      <c r="U329" s="16"/>
      <c r="V329" s="16"/>
      <c r="W329" s="36"/>
    </row>
    <row r="330" spans="1:23" s="17" customFormat="1" x14ac:dyDescent="0.25">
      <c r="A330" s="35"/>
      <c r="B330" s="36"/>
      <c r="C330" s="36"/>
      <c r="D330" s="35"/>
      <c r="E330" s="80">
        <v>288</v>
      </c>
      <c r="F330" s="80">
        <v>16</v>
      </c>
      <c r="G330" s="82" t="s">
        <v>233</v>
      </c>
      <c r="H330" s="66" t="s">
        <v>20</v>
      </c>
      <c r="I330" s="82" t="s">
        <v>233</v>
      </c>
      <c r="J330" s="66" t="s">
        <v>348</v>
      </c>
      <c r="K330" s="66" t="s">
        <v>356</v>
      </c>
      <c r="L330" s="66"/>
      <c r="M330" s="66"/>
      <c r="N330" s="66"/>
      <c r="O330" s="66"/>
      <c r="P330" s="66"/>
      <c r="Q330" s="66"/>
      <c r="R330" s="66"/>
      <c r="S330" s="66"/>
      <c r="T330" s="16"/>
      <c r="U330" s="16"/>
      <c r="V330" s="16"/>
      <c r="W330" s="36"/>
    </row>
    <row r="331" spans="1:23" s="17" customFormat="1" x14ac:dyDescent="0.25">
      <c r="A331" s="35"/>
      <c r="B331" s="36"/>
      <c r="C331" s="36"/>
      <c r="D331" s="35"/>
      <c r="E331" s="80">
        <v>304</v>
      </c>
      <c r="F331" s="80">
        <v>16</v>
      </c>
      <c r="G331" s="82" t="s">
        <v>234</v>
      </c>
      <c r="H331" s="66" t="s">
        <v>20</v>
      </c>
      <c r="I331" s="82" t="s">
        <v>234</v>
      </c>
      <c r="J331" s="66" t="s">
        <v>348</v>
      </c>
      <c r="K331" s="66" t="s">
        <v>356</v>
      </c>
      <c r="L331" s="66"/>
      <c r="M331" s="66"/>
      <c r="N331" s="66"/>
      <c r="O331" s="66"/>
      <c r="P331" s="66"/>
      <c r="Q331" s="66"/>
      <c r="R331" s="66"/>
      <c r="S331" s="66"/>
      <c r="T331" s="16"/>
      <c r="U331" s="16"/>
      <c r="V331" s="16"/>
      <c r="W331" s="36"/>
    </row>
    <row r="332" spans="1:23" s="17" customFormat="1" x14ac:dyDescent="0.25">
      <c r="A332" s="37"/>
      <c r="B332" s="38"/>
      <c r="C332" s="38"/>
      <c r="D332" s="37"/>
      <c r="E332" s="81">
        <v>320</v>
      </c>
      <c r="F332" s="81">
        <v>16</v>
      </c>
      <c r="G332" s="83" t="s">
        <v>235</v>
      </c>
      <c r="H332" s="67" t="s">
        <v>20</v>
      </c>
      <c r="I332" s="83" t="s">
        <v>235</v>
      </c>
      <c r="J332" s="67" t="s">
        <v>348</v>
      </c>
      <c r="K332" s="67" t="s">
        <v>356</v>
      </c>
      <c r="L332" s="67"/>
      <c r="M332" s="67"/>
      <c r="N332" s="67"/>
      <c r="O332" s="67"/>
      <c r="P332" s="67"/>
      <c r="Q332" s="67"/>
      <c r="R332" s="67"/>
      <c r="S332" s="67"/>
      <c r="T332" s="18"/>
      <c r="U332" s="18"/>
      <c r="V332" s="18"/>
      <c r="W332" s="38"/>
    </row>
    <row r="333" spans="1:23" s="26" customFormat="1" x14ac:dyDescent="0.25">
      <c r="A333" s="5">
        <v>192</v>
      </c>
      <c r="B333" s="31" t="s">
        <v>342</v>
      </c>
      <c r="C333" s="6" t="s">
        <v>259</v>
      </c>
      <c r="D333" s="5">
        <v>8</v>
      </c>
      <c r="E333" s="73">
        <v>0</v>
      </c>
      <c r="F333" s="73">
        <v>16</v>
      </c>
      <c r="G333" s="68" t="s">
        <v>260</v>
      </c>
      <c r="H333" s="62" t="s">
        <v>10</v>
      </c>
      <c r="I333" s="62" t="s">
        <v>255</v>
      </c>
      <c r="J333" s="62"/>
      <c r="K333" s="62"/>
      <c r="L333" s="62" t="s">
        <v>0</v>
      </c>
      <c r="M333" s="62"/>
      <c r="N333" s="62"/>
      <c r="O333" s="62"/>
      <c r="P333" s="62"/>
      <c r="Q333" s="62"/>
      <c r="R333" s="62"/>
      <c r="S333" s="62"/>
      <c r="T333" s="25"/>
      <c r="U333" s="25"/>
      <c r="V333" s="25"/>
      <c r="W333" s="6"/>
    </row>
    <row r="334" spans="1:23" s="26" customFormat="1" x14ac:dyDescent="0.25">
      <c r="A334" s="7"/>
      <c r="B334" s="8"/>
      <c r="C334" s="8"/>
      <c r="D334" s="7"/>
      <c r="E334" s="74">
        <v>16</v>
      </c>
      <c r="F334" s="74">
        <v>16</v>
      </c>
      <c r="G334" s="71" t="s">
        <v>261</v>
      </c>
      <c r="H334" s="75" t="s">
        <v>10</v>
      </c>
      <c r="I334" s="75" t="s">
        <v>256</v>
      </c>
      <c r="J334" s="75"/>
      <c r="K334" s="75"/>
      <c r="L334" s="75" t="s">
        <v>0</v>
      </c>
      <c r="M334" s="75"/>
      <c r="N334" s="75"/>
      <c r="O334" s="75"/>
      <c r="P334" s="75"/>
      <c r="Q334" s="75"/>
      <c r="R334" s="75"/>
      <c r="S334" s="75"/>
      <c r="T334" s="4"/>
      <c r="U334" s="4"/>
      <c r="V334" s="4"/>
      <c r="W334" s="8"/>
    </row>
    <row r="335" spans="1:23" s="26" customFormat="1" x14ac:dyDescent="0.25">
      <c r="A335" s="7"/>
      <c r="B335" s="8"/>
      <c r="C335" s="8"/>
      <c r="D335" s="7"/>
      <c r="E335" s="74">
        <v>32</v>
      </c>
      <c r="F335" s="74">
        <v>16</v>
      </c>
      <c r="G335" s="75" t="s">
        <v>263</v>
      </c>
      <c r="H335" s="75" t="s">
        <v>10</v>
      </c>
      <c r="I335" s="75" t="s">
        <v>257</v>
      </c>
      <c r="J335" s="75"/>
      <c r="K335" s="75"/>
      <c r="L335" s="75" t="s">
        <v>0</v>
      </c>
      <c r="M335" s="75"/>
      <c r="N335" s="75"/>
      <c r="O335" s="75"/>
      <c r="P335" s="75"/>
      <c r="Q335" s="75"/>
      <c r="R335" s="75"/>
      <c r="S335" s="75"/>
      <c r="T335" s="4"/>
      <c r="U335" s="4"/>
      <c r="V335" s="4"/>
      <c r="W335" s="8"/>
    </row>
    <row r="336" spans="1:23" s="26" customFormat="1" x14ac:dyDescent="0.25">
      <c r="A336" s="9"/>
      <c r="B336" s="10"/>
      <c r="C336" s="10"/>
      <c r="D336" s="9"/>
      <c r="E336" s="77">
        <v>48</v>
      </c>
      <c r="F336" s="77">
        <v>16</v>
      </c>
      <c r="G336" s="76" t="s">
        <v>262</v>
      </c>
      <c r="H336" s="76" t="s">
        <v>10</v>
      </c>
      <c r="I336" s="76" t="s">
        <v>258</v>
      </c>
      <c r="J336" s="76"/>
      <c r="K336" s="76"/>
      <c r="L336" s="76" t="s">
        <v>0</v>
      </c>
      <c r="M336" s="76"/>
      <c r="N336" s="76"/>
      <c r="O336" s="76"/>
      <c r="P336" s="76"/>
      <c r="Q336" s="76"/>
      <c r="R336" s="76"/>
      <c r="S336" s="76"/>
      <c r="T336" s="27"/>
      <c r="U336" s="27"/>
      <c r="V336" s="27"/>
      <c r="W336" s="10"/>
    </row>
    <row r="337" spans="1:23" s="26" customFormat="1" x14ac:dyDescent="0.25">
      <c r="A337" s="103">
        <v>193</v>
      </c>
      <c r="B337" s="101" t="s">
        <v>270</v>
      </c>
      <c r="C337" s="101" t="s">
        <v>316</v>
      </c>
      <c r="D337" s="103">
        <v>2</v>
      </c>
      <c r="E337" s="109">
        <v>0</v>
      </c>
      <c r="F337" s="109">
        <v>8</v>
      </c>
      <c r="G337" s="110" t="s">
        <v>271</v>
      </c>
      <c r="H337" s="107" t="s">
        <v>12</v>
      </c>
      <c r="I337" s="110"/>
      <c r="J337" s="107"/>
      <c r="K337" s="107"/>
      <c r="L337" s="107"/>
      <c r="M337" s="107"/>
      <c r="N337" s="107"/>
      <c r="O337" s="107" t="s">
        <v>527</v>
      </c>
      <c r="P337" s="107">
        <v>0</v>
      </c>
      <c r="Q337" s="107" t="s">
        <v>525</v>
      </c>
      <c r="R337" s="107" t="s">
        <v>525</v>
      </c>
      <c r="S337" s="107" t="s">
        <v>525</v>
      </c>
      <c r="T337" s="101"/>
      <c r="U337" s="101"/>
      <c r="V337" s="101"/>
      <c r="W337" s="101"/>
    </row>
    <row r="338" spans="1:23" s="99" customFormat="1" x14ac:dyDescent="0.25">
      <c r="A338" s="104"/>
      <c r="B338" s="100"/>
      <c r="C338" s="100"/>
      <c r="D338" s="104"/>
      <c r="E338" s="104"/>
      <c r="F338" s="104"/>
      <c r="G338" s="114"/>
      <c r="H338" s="100"/>
      <c r="I338" s="114"/>
      <c r="J338" s="100"/>
      <c r="K338" s="100"/>
      <c r="L338" s="100"/>
      <c r="M338" s="100"/>
      <c r="N338" s="100"/>
      <c r="O338" s="100"/>
      <c r="P338" s="30">
        <v>1</v>
      </c>
      <c r="Q338" s="30" t="s">
        <v>526</v>
      </c>
      <c r="R338" s="30" t="s">
        <v>526</v>
      </c>
      <c r="S338" s="30" t="s">
        <v>526</v>
      </c>
      <c r="T338" s="100"/>
      <c r="U338" s="100"/>
      <c r="V338" s="100"/>
      <c r="W338" s="100"/>
    </row>
    <row r="339" spans="1:23" s="26" customFormat="1" x14ac:dyDescent="0.25">
      <c r="A339" s="104"/>
      <c r="B339" s="100"/>
      <c r="C339" s="100"/>
      <c r="D339" s="104"/>
      <c r="E339" s="111">
        <v>8</v>
      </c>
      <c r="F339" s="111">
        <v>8</v>
      </c>
      <c r="G339" s="112" t="s">
        <v>272</v>
      </c>
      <c r="H339" s="113" t="s">
        <v>12</v>
      </c>
      <c r="I339" s="112"/>
      <c r="J339" s="113"/>
      <c r="K339" s="113"/>
      <c r="L339" s="113"/>
      <c r="M339" s="113"/>
      <c r="N339" s="113"/>
      <c r="O339" s="113" t="s">
        <v>269</v>
      </c>
      <c r="P339" s="108">
        <v>0</v>
      </c>
      <c r="Q339" s="108" t="s">
        <v>346</v>
      </c>
      <c r="R339" s="108" t="s">
        <v>18</v>
      </c>
      <c r="S339" s="108" t="s">
        <v>18</v>
      </c>
      <c r="T339" s="100"/>
      <c r="U339" s="100"/>
      <c r="V339" s="100"/>
      <c r="W339" s="100"/>
    </row>
    <row r="340" spans="1:23" s="26" customFormat="1" x14ac:dyDescent="0.25">
      <c r="A340" s="104"/>
      <c r="B340" s="100"/>
      <c r="C340" s="100"/>
      <c r="D340" s="104"/>
      <c r="E340" s="104"/>
      <c r="F340" s="104"/>
      <c r="G340" s="114"/>
      <c r="H340" s="100"/>
      <c r="I340" s="114"/>
      <c r="J340" s="100"/>
      <c r="K340" s="100"/>
      <c r="L340" s="100"/>
      <c r="M340" s="100"/>
      <c r="N340" s="100"/>
      <c r="O340" s="100"/>
      <c r="P340" s="108">
        <v>1</v>
      </c>
      <c r="Q340" s="108" t="s">
        <v>139</v>
      </c>
      <c r="R340" s="108" t="s">
        <v>273</v>
      </c>
      <c r="S340" s="108" t="s">
        <v>273</v>
      </c>
      <c r="T340" s="100"/>
      <c r="U340" s="100"/>
      <c r="V340" s="100"/>
      <c r="W340" s="100"/>
    </row>
    <row r="341" spans="1:23" s="26" customFormat="1" x14ac:dyDescent="0.25">
      <c r="A341" s="104"/>
      <c r="B341" s="100"/>
      <c r="C341" s="100"/>
      <c r="D341" s="104"/>
      <c r="E341" s="104"/>
      <c r="F341" s="104"/>
      <c r="G341" s="114"/>
      <c r="H341" s="100"/>
      <c r="I341" s="114"/>
      <c r="J341" s="100"/>
      <c r="K341" s="100"/>
      <c r="L341" s="100"/>
      <c r="M341" s="100"/>
      <c r="N341" s="100"/>
      <c r="O341" s="100"/>
      <c r="P341" s="108">
        <v>2</v>
      </c>
      <c r="Q341" s="108" t="s">
        <v>274</v>
      </c>
      <c r="R341" s="108" t="s">
        <v>275</v>
      </c>
      <c r="S341" s="108" t="s">
        <v>275</v>
      </c>
      <c r="T341" s="100"/>
      <c r="U341" s="100"/>
      <c r="V341" s="100"/>
      <c r="W341" s="100"/>
    </row>
    <row r="342" spans="1:23" s="26" customFormat="1" x14ac:dyDescent="0.25">
      <c r="A342" s="104"/>
      <c r="B342" s="100"/>
      <c r="C342" s="100"/>
      <c r="D342" s="104"/>
      <c r="E342" s="104"/>
      <c r="F342" s="104"/>
      <c r="G342" s="114"/>
      <c r="H342" s="100"/>
      <c r="I342" s="114"/>
      <c r="J342" s="100"/>
      <c r="K342" s="100"/>
      <c r="L342" s="100"/>
      <c r="M342" s="100"/>
      <c r="N342" s="100"/>
      <c r="O342" s="100"/>
      <c r="P342" s="108">
        <v>3</v>
      </c>
      <c r="Q342" s="108" t="s">
        <v>276</v>
      </c>
      <c r="R342" s="108" t="s">
        <v>277</v>
      </c>
      <c r="S342" s="108" t="s">
        <v>277</v>
      </c>
      <c r="T342" s="100"/>
      <c r="U342" s="100"/>
      <c r="V342" s="100"/>
      <c r="W342" s="100"/>
    </row>
    <row r="343" spans="1:23" s="26" customFormat="1" x14ac:dyDescent="0.25">
      <c r="A343" s="105"/>
      <c r="B343" s="102"/>
      <c r="C343" s="102"/>
      <c r="D343" s="105"/>
      <c r="E343" s="105"/>
      <c r="F343" s="105"/>
      <c r="G343" s="115"/>
      <c r="H343" s="102"/>
      <c r="I343" s="115"/>
      <c r="J343" s="102"/>
      <c r="K343" s="102"/>
      <c r="L343" s="102"/>
      <c r="M343" s="102"/>
      <c r="N343" s="102"/>
      <c r="O343" s="102"/>
      <c r="P343" s="106">
        <v>4</v>
      </c>
      <c r="Q343" s="106" t="s">
        <v>279</v>
      </c>
      <c r="R343" s="106" t="s">
        <v>280</v>
      </c>
      <c r="S343" s="106" t="s">
        <v>280</v>
      </c>
      <c r="T343" s="102"/>
      <c r="U343" s="102"/>
      <c r="V343" s="102"/>
      <c r="W343" s="102"/>
    </row>
    <row r="344" spans="1:23" s="99" customFormat="1" x14ac:dyDescent="0.25">
      <c r="A344" s="104">
        <v>194</v>
      </c>
      <c r="B344" s="100" t="s">
        <v>534</v>
      </c>
      <c r="C344" s="100" t="s">
        <v>534</v>
      </c>
      <c r="D344" s="104">
        <v>1</v>
      </c>
      <c r="E344" s="104">
        <v>0</v>
      </c>
      <c r="F344" s="104">
        <v>8</v>
      </c>
      <c r="G344" s="114" t="s">
        <v>534</v>
      </c>
      <c r="H344" s="100" t="s">
        <v>12</v>
      </c>
      <c r="I344" s="114"/>
      <c r="J344" s="100"/>
      <c r="K344" s="100"/>
      <c r="L344" s="100"/>
      <c r="M344" s="100"/>
      <c r="N344" s="100"/>
      <c r="O344" s="100" t="s">
        <v>533</v>
      </c>
      <c r="P344" s="100" t="s">
        <v>23</v>
      </c>
      <c r="Q344" s="100"/>
      <c r="R344" s="100"/>
      <c r="S344" s="100"/>
      <c r="T344" s="100"/>
      <c r="U344" s="100"/>
      <c r="V344" s="100"/>
      <c r="W344" s="100"/>
    </row>
    <row r="345" spans="1:23" s="58" customFormat="1" x14ac:dyDescent="0.25">
      <c r="A345" s="59">
        <v>195</v>
      </c>
      <c r="B345" s="45" t="s">
        <v>503</v>
      </c>
      <c r="C345" s="45" t="s">
        <v>503</v>
      </c>
      <c r="D345" s="59"/>
      <c r="E345" s="59"/>
      <c r="F345" s="59"/>
      <c r="G345" s="94"/>
      <c r="H345" s="45"/>
      <c r="I345" s="94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>
        <v>4</v>
      </c>
    </row>
    <row r="346" spans="1:23" s="58" customFormat="1" x14ac:dyDescent="0.25">
      <c r="A346" s="59">
        <v>196</v>
      </c>
      <c r="B346" s="45" t="s">
        <v>504</v>
      </c>
      <c r="C346" s="45" t="s">
        <v>504</v>
      </c>
      <c r="D346" s="59"/>
      <c r="E346" s="59"/>
      <c r="F346" s="59"/>
      <c r="G346" s="94"/>
      <c r="H346" s="45"/>
      <c r="I346" s="94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>
        <v>5</v>
      </c>
    </row>
    <row r="347" spans="1:23" s="58" customFormat="1" x14ac:dyDescent="0.25">
      <c r="A347" s="59">
        <v>197</v>
      </c>
      <c r="B347" s="45" t="s">
        <v>505</v>
      </c>
      <c r="C347" s="45" t="s">
        <v>505</v>
      </c>
      <c r="D347" s="59"/>
      <c r="E347" s="59"/>
      <c r="F347" s="59"/>
      <c r="G347" s="94"/>
      <c r="H347" s="45"/>
      <c r="I347" s="94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>
        <v>11</v>
      </c>
    </row>
    <row r="348" spans="1:23" s="99" customFormat="1" x14ac:dyDescent="0.25">
      <c r="A348" s="104">
        <v>198</v>
      </c>
      <c r="B348" s="100" t="s">
        <v>699</v>
      </c>
      <c r="C348" s="100" t="s">
        <v>699</v>
      </c>
      <c r="D348" s="104"/>
      <c r="E348" s="104"/>
      <c r="F348" s="104"/>
      <c r="G348" s="114"/>
      <c r="H348" s="100"/>
      <c r="I348" s="114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>
        <v>15</v>
      </c>
    </row>
    <row r="349" spans="1:23" s="17" customFormat="1" x14ac:dyDescent="0.25">
      <c r="A349" s="32">
        <v>200</v>
      </c>
      <c r="B349" s="20" t="s">
        <v>85</v>
      </c>
      <c r="C349" s="20" t="s">
        <v>289</v>
      </c>
      <c r="D349" s="19"/>
      <c r="E349" s="79"/>
      <c r="F349" s="79"/>
      <c r="G349" s="65"/>
      <c r="H349" s="65"/>
      <c r="I349" s="65"/>
      <c r="J349" s="65"/>
      <c r="K349" s="65"/>
      <c r="L349" s="65"/>
      <c r="M349" s="65"/>
      <c r="N349" s="65"/>
      <c r="O349" s="84"/>
      <c r="P349" s="65"/>
      <c r="Q349" s="65"/>
      <c r="R349" s="65"/>
      <c r="S349" s="65"/>
      <c r="T349" s="14"/>
      <c r="U349" s="14"/>
      <c r="V349" s="14"/>
      <c r="W349" s="20">
        <v>6</v>
      </c>
    </row>
    <row r="350" spans="1:23" s="17" customFormat="1" x14ac:dyDescent="0.25">
      <c r="A350" s="13">
        <v>205</v>
      </c>
      <c r="B350" s="14" t="s">
        <v>315</v>
      </c>
      <c r="C350" s="14" t="s">
        <v>326</v>
      </c>
      <c r="D350" s="13"/>
      <c r="E350" s="63"/>
      <c r="F350" s="63"/>
      <c r="G350" s="60"/>
      <c r="H350" s="60"/>
      <c r="I350" s="60"/>
      <c r="J350" s="60"/>
      <c r="K350" s="60"/>
      <c r="L350" s="85"/>
      <c r="M350" s="60"/>
      <c r="N350" s="60"/>
      <c r="O350" s="60"/>
      <c r="P350" s="60"/>
      <c r="Q350" s="60"/>
      <c r="R350" s="60"/>
      <c r="S350" s="60"/>
      <c r="T350" s="14"/>
      <c r="U350" s="14"/>
      <c r="V350" s="14"/>
      <c r="W350" s="14">
        <v>64</v>
      </c>
    </row>
    <row r="351" spans="1:23" s="17" customFormat="1" x14ac:dyDescent="0.25">
      <c r="A351" s="21">
        <v>206</v>
      </c>
      <c r="B351" s="22" t="s">
        <v>343</v>
      </c>
      <c r="C351" s="15" t="s">
        <v>172</v>
      </c>
      <c r="D351" s="21"/>
      <c r="E351" s="21"/>
      <c r="F351" s="21"/>
      <c r="G351" s="23"/>
      <c r="H351" s="15"/>
      <c r="I351" s="23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>
        <v>80</v>
      </c>
    </row>
    <row r="352" spans="1:23" s="26" customFormat="1" x14ac:dyDescent="0.25">
      <c r="A352" s="95">
        <v>207</v>
      </c>
      <c r="B352" s="97" t="s">
        <v>344</v>
      </c>
      <c r="C352" s="11" t="s">
        <v>345</v>
      </c>
      <c r="D352" s="95"/>
      <c r="E352" s="95"/>
      <c r="F352" s="95"/>
      <c r="G352" s="24"/>
      <c r="H352" s="11"/>
      <c r="I352" s="24"/>
      <c r="J352" s="24"/>
      <c r="K352" s="24"/>
      <c r="L352" s="24"/>
      <c r="M352" s="11"/>
      <c r="N352" s="11"/>
      <c r="O352" s="11"/>
      <c r="P352" s="11"/>
      <c r="Q352" s="96"/>
      <c r="R352" s="96"/>
      <c r="S352" s="96"/>
      <c r="T352" s="96"/>
      <c r="U352" s="96"/>
      <c r="V352" s="96"/>
      <c r="W352" s="96">
        <v>105</v>
      </c>
    </row>
    <row r="353" spans="1:9" s="12" customFormat="1" x14ac:dyDescent="0.25">
      <c r="A353" s="1">
        <v>208</v>
      </c>
      <c r="B353" s="12" t="s">
        <v>701</v>
      </c>
      <c r="C353" s="12" t="s">
        <v>701</v>
      </c>
      <c r="D353" s="1">
        <v>13</v>
      </c>
      <c r="E353" s="1">
        <v>0</v>
      </c>
      <c r="F353" s="1">
        <v>8</v>
      </c>
      <c r="G353" s="124" t="s">
        <v>514</v>
      </c>
      <c r="H353" s="12" t="s">
        <v>10</v>
      </c>
    </row>
    <row r="354" spans="1:9" s="12" customFormat="1" x14ac:dyDescent="0.25">
      <c r="A354" s="1"/>
      <c r="D354" s="1"/>
      <c r="E354" s="1">
        <v>8</v>
      </c>
      <c r="F354" s="1">
        <v>8</v>
      </c>
      <c r="G354" s="124" t="s">
        <v>524</v>
      </c>
      <c r="H354" s="12" t="s">
        <v>10</v>
      </c>
    </row>
    <row r="355" spans="1:9" s="12" customFormat="1" x14ac:dyDescent="0.25">
      <c r="A355" s="1"/>
      <c r="D355" s="1"/>
      <c r="E355" s="1">
        <v>16</v>
      </c>
      <c r="F355" s="1">
        <v>32</v>
      </c>
      <c r="G355" s="124" t="s">
        <v>24</v>
      </c>
      <c r="H355" s="12" t="s">
        <v>10</v>
      </c>
    </row>
    <row r="356" spans="1:9" s="12" customFormat="1" x14ac:dyDescent="0.25">
      <c r="A356" s="1"/>
      <c r="D356" s="1"/>
      <c r="E356" s="1">
        <v>48</v>
      </c>
      <c r="F356" s="1">
        <v>8</v>
      </c>
      <c r="G356" s="124" t="s">
        <v>361</v>
      </c>
      <c r="H356" s="98" t="s">
        <v>10</v>
      </c>
    </row>
    <row r="357" spans="1:9" s="12" customFormat="1" x14ac:dyDescent="0.25">
      <c r="A357" s="1"/>
      <c r="D357" s="1"/>
      <c r="E357" s="1">
        <v>56</v>
      </c>
      <c r="F357" s="1">
        <v>40</v>
      </c>
      <c r="G357" s="124" t="s">
        <v>531</v>
      </c>
      <c r="H357" s="98" t="s">
        <v>532</v>
      </c>
    </row>
    <row r="358" spans="1:9" s="12" customFormat="1" x14ac:dyDescent="0.25">
      <c r="A358" s="1"/>
      <c r="D358" s="1"/>
      <c r="E358" s="1">
        <v>96</v>
      </c>
      <c r="F358" s="1">
        <v>1</v>
      </c>
      <c r="G358" s="124" t="s">
        <v>700</v>
      </c>
      <c r="H358" s="98" t="s">
        <v>17</v>
      </c>
    </row>
    <row r="359" spans="1:9" x14ac:dyDescent="0.25">
      <c r="A359" s="1">
        <v>211</v>
      </c>
      <c r="B359" t="s">
        <v>515</v>
      </c>
      <c r="C359" t="s">
        <v>516</v>
      </c>
      <c r="D359" s="1">
        <v>7</v>
      </c>
      <c r="E359" s="1">
        <v>0</v>
      </c>
      <c r="F359" s="1">
        <v>8</v>
      </c>
      <c r="G359" t="s">
        <v>517</v>
      </c>
      <c r="H359" t="s">
        <v>10</v>
      </c>
      <c r="I359" t="s">
        <v>518</v>
      </c>
    </row>
    <row r="360" spans="1:9" x14ac:dyDescent="0.25">
      <c r="E360" s="1">
        <v>8</v>
      </c>
      <c r="F360" s="1">
        <v>16</v>
      </c>
      <c r="G360" s="12" t="s">
        <v>519</v>
      </c>
      <c r="H360" s="12" t="s">
        <v>10</v>
      </c>
      <c r="I360" s="12" t="s">
        <v>519</v>
      </c>
    </row>
    <row r="361" spans="1:9" x14ac:dyDescent="0.25">
      <c r="E361" s="1">
        <v>24</v>
      </c>
      <c r="F361" s="1">
        <v>8</v>
      </c>
      <c r="G361" s="12" t="s">
        <v>520</v>
      </c>
      <c r="H361" s="12" t="s">
        <v>10</v>
      </c>
      <c r="I361" s="12" t="s">
        <v>520</v>
      </c>
    </row>
    <row r="362" spans="1:9" x14ac:dyDescent="0.25">
      <c r="E362" s="1">
        <v>32</v>
      </c>
      <c r="F362" s="1">
        <v>8</v>
      </c>
      <c r="G362" s="98" t="s">
        <v>521</v>
      </c>
      <c r="H362" s="12" t="s">
        <v>10</v>
      </c>
      <c r="I362" s="98" t="s">
        <v>521</v>
      </c>
    </row>
    <row r="363" spans="1:9" x14ac:dyDescent="0.25">
      <c r="E363" s="1">
        <v>40</v>
      </c>
      <c r="F363" s="1">
        <v>8</v>
      </c>
      <c r="G363" s="98" t="s">
        <v>522</v>
      </c>
      <c r="H363" s="12" t="s">
        <v>10</v>
      </c>
      <c r="I363" s="98" t="s">
        <v>522</v>
      </c>
    </row>
    <row r="364" spans="1:9" x14ac:dyDescent="0.25">
      <c r="E364" s="1">
        <v>48</v>
      </c>
      <c r="F364" s="1">
        <v>8</v>
      </c>
      <c r="G364" s="98" t="s">
        <v>523</v>
      </c>
      <c r="H364" s="12" t="s">
        <v>10</v>
      </c>
      <c r="I364" s="98" t="s">
        <v>523</v>
      </c>
    </row>
    <row r="365" spans="1:9" x14ac:dyDescent="0.25">
      <c r="A365" s="1">
        <v>212</v>
      </c>
      <c r="B365" t="s">
        <v>528</v>
      </c>
      <c r="C365" t="s">
        <v>529</v>
      </c>
      <c r="D365" s="1">
        <v>40</v>
      </c>
      <c r="E365" s="1">
        <v>0</v>
      </c>
      <c r="F365" s="1">
        <v>32</v>
      </c>
      <c r="G365" s="98" t="s">
        <v>530</v>
      </c>
      <c r="H365" t="s">
        <v>10</v>
      </c>
      <c r="I365" s="98" t="s">
        <v>530</v>
      </c>
    </row>
    <row r="366" spans="1:9" x14ac:dyDescent="0.25">
      <c r="E366" s="1">
        <v>32</v>
      </c>
      <c r="F366" s="1">
        <v>320</v>
      </c>
      <c r="G366" t="s">
        <v>531</v>
      </c>
      <c r="H366" t="s">
        <v>532</v>
      </c>
      <c r="I366" s="98" t="s">
        <v>531</v>
      </c>
    </row>
    <row r="367" spans="1:9" s="12" customFormat="1" x14ac:dyDescent="0.25">
      <c r="A367" s="1">
        <v>239</v>
      </c>
      <c r="B367" s="12" t="s">
        <v>535</v>
      </c>
      <c r="C367" s="12" t="s">
        <v>536</v>
      </c>
      <c r="D367" s="1">
        <v>5</v>
      </c>
      <c r="E367" s="1">
        <v>0</v>
      </c>
      <c r="F367" s="1">
        <v>1</v>
      </c>
      <c r="G367" s="12" t="s">
        <v>537</v>
      </c>
      <c r="H367" s="12" t="s">
        <v>17</v>
      </c>
      <c r="I367" s="12" t="s">
        <v>537</v>
      </c>
    </row>
    <row r="368" spans="1:9" s="12" customFormat="1" x14ac:dyDescent="0.25">
      <c r="A368" s="1"/>
      <c r="D368" s="1"/>
      <c r="E368" s="1">
        <v>1</v>
      </c>
      <c r="F368" s="1">
        <v>1</v>
      </c>
      <c r="G368" s="12" t="s">
        <v>538</v>
      </c>
      <c r="H368" s="12" t="s">
        <v>17</v>
      </c>
      <c r="I368" s="12" t="s">
        <v>539</v>
      </c>
    </row>
    <row r="369" spans="1:19" s="12" customFormat="1" x14ac:dyDescent="0.25">
      <c r="A369" s="1"/>
      <c r="D369" s="1"/>
      <c r="E369" s="1">
        <v>8</v>
      </c>
      <c r="F369" s="1">
        <v>16</v>
      </c>
      <c r="G369" s="12" t="s">
        <v>541</v>
      </c>
      <c r="H369" s="12" t="s">
        <v>10</v>
      </c>
      <c r="I369" s="12" t="s">
        <v>541</v>
      </c>
    </row>
    <row r="370" spans="1:19" s="12" customFormat="1" x14ac:dyDescent="0.25">
      <c r="A370" s="1"/>
      <c r="D370" s="1"/>
      <c r="E370" s="1">
        <v>24</v>
      </c>
      <c r="F370" s="1">
        <v>16</v>
      </c>
      <c r="G370" s="98" t="s">
        <v>542</v>
      </c>
      <c r="H370" s="12" t="s">
        <v>10</v>
      </c>
      <c r="I370" s="98" t="s">
        <v>543</v>
      </c>
    </row>
    <row r="371" spans="1:19" s="12" customFormat="1" x14ac:dyDescent="0.25">
      <c r="A371" s="1">
        <v>240</v>
      </c>
      <c r="B371" s="12" t="s">
        <v>702</v>
      </c>
      <c r="C371" s="12" t="s">
        <v>703</v>
      </c>
      <c r="D371" s="1">
        <v>2</v>
      </c>
      <c r="E371" s="1">
        <v>0</v>
      </c>
      <c r="F371" s="1">
        <v>8</v>
      </c>
      <c r="G371" s="12" t="s">
        <v>704</v>
      </c>
      <c r="H371" s="12" t="s">
        <v>12</v>
      </c>
      <c r="I371" s="12" t="s">
        <v>705</v>
      </c>
      <c r="O371" s="12" t="s">
        <v>625</v>
      </c>
      <c r="P371" s="12" t="s">
        <v>706</v>
      </c>
    </row>
    <row r="372" spans="1:19" s="12" customFormat="1" x14ac:dyDescent="0.25">
      <c r="A372" s="1"/>
      <c r="D372" s="1"/>
      <c r="E372" s="1">
        <v>8</v>
      </c>
      <c r="F372" s="1">
        <v>8</v>
      </c>
      <c r="G372" s="12" t="s">
        <v>708</v>
      </c>
      <c r="H372" s="12" t="s">
        <v>12</v>
      </c>
      <c r="I372" s="12" t="s">
        <v>709</v>
      </c>
      <c r="O372" s="12" t="s">
        <v>707</v>
      </c>
      <c r="P372" s="12">
        <v>0</v>
      </c>
      <c r="Q372" s="12" t="s">
        <v>710</v>
      </c>
      <c r="R372" s="12" t="s">
        <v>711</v>
      </c>
      <c r="S372" s="12" t="s">
        <v>711</v>
      </c>
    </row>
    <row r="373" spans="1:19" s="12" customFormat="1" x14ac:dyDescent="0.25">
      <c r="A373" s="1"/>
      <c r="D373" s="1"/>
      <c r="E373" s="1"/>
      <c r="F373" s="1"/>
      <c r="P373" s="12">
        <v>1</v>
      </c>
      <c r="Q373" s="12" t="s">
        <v>712</v>
      </c>
      <c r="R373" s="12" t="s">
        <v>713</v>
      </c>
      <c r="S373" s="12" t="s">
        <v>713</v>
      </c>
    </row>
    <row r="374" spans="1:19" s="12" customFormat="1" x14ac:dyDescent="0.25">
      <c r="A374" s="1"/>
      <c r="D374" s="1"/>
      <c r="E374" s="1"/>
      <c r="F374" s="1"/>
      <c r="P374" s="12">
        <v>2</v>
      </c>
      <c r="Q374" s="12" t="s">
        <v>714</v>
      </c>
      <c r="R374" s="12" t="s">
        <v>715</v>
      </c>
      <c r="S374" s="12" t="s">
        <v>715</v>
      </c>
    </row>
    <row r="375" spans="1:19" s="12" customFormat="1" x14ac:dyDescent="0.25">
      <c r="A375" s="1"/>
      <c r="D375" s="1"/>
      <c r="E375" s="1"/>
      <c r="F375" s="1"/>
      <c r="P375" s="98">
        <v>3</v>
      </c>
      <c r="Q375" s="98" t="s">
        <v>716</v>
      </c>
      <c r="R375" s="98" t="s">
        <v>717</v>
      </c>
      <c r="S375" s="98" t="s">
        <v>717</v>
      </c>
    </row>
    <row r="376" spans="1:19" s="12" customFormat="1" x14ac:dyDescent="0.25">
      <c r="A376" s="1"/>
      <c r="D376" s="1"/>
      <c r="E376" s="1"/>
      <c r="F376" s="1"/>
      <c r="P376" s="98">
        <v>4</v>
      </c>
      <c r="Q376" s="98" t="s">
        <v>718</v>
      </c>
      <c r="R376" s="98" t="s">
        <v>719</v>
      </c>
      <c r="S376" s="98" t="s">
        <v>719</v>
      </c>
    </row>
    <row r="377" spans="1:19" s="12" customFormat="1" x14ac:dyDescent="0.25">
      <c r="A377" s="1">
        <v>241</v>
      </c>
      <c r="B377" s="12" t="s">
        <v>720</v>
      </c>
      <c r="C377" s="12" t="s">
        <v>721</v>
      </c>
      <c r="D377" s="1">
        <v>1</v>
      </c>
      <c r="E377" s="1">
        <v>0</v>
      </c>
      <c r="F377" s="1">
        <v>1</v>
      </c>
      <c r="G377" s="12" t="s">
        <v>555</v>
      </c>
      <c r="H377" s="12" t="s">
        <v>17</v>
      </c>
      <c r="I377" s="12" t="s">
        <v>555</v>
      </c>
    </row>
    <row r="378" spans="1:19" s="12" customFormat="1" x14ac:dyDescent="0.25">
      <c r="A378" s="1"/>
      <c r="D378" s="1"/>
      <c r="E378" s="1">
        <v>1</v>
      </c>
      <c r="F378" s="1">
        <v>1</v>
      </c>
      <c r="G378" s="12" t="s">
        <v>113</v>
      </c>
      <c r="H378" s="12" t="s">
        <v>17</v>
      </c>
      <c r="I378" s="12" t="s">
        <v>113</v>
      </c>
    </row>
    <row r="379" spans="1:19" s="12" customFormat="1" x14ac:dyDescent="0.25">
      <c r="A379" s="1">
        <v>242</v>
      </c>
      <c r="B379" s="12" t="s">
        <v>722</v>
      </c>
      <c r="C379" s="12" t="s">
        <v>723</v>
      </c>
      <c r="D379" s="1">
        <v>8</v>
      </c>
      <c r="E379" s="1">
        <v>0</v>
      </c>
      <c r="F379" s="1">
        <v>8</v>
      </c>
      <c r="G379" s="98" t="s">
        <v>724</v>
      </c>
      <c r="H379" s="98" t="s">
        <v>12</v>
      </c>
      <c r="I379" s="98" t="s">
        <v>724</v>
      </c>
      <c r="O379" s="98" t="s">
        <v>725</v>
      </c>
      <c r="P379" s="12" t="s">
        <v>23</v>
      </c>
    </row>
    <row r="380" spans="1:19" s="12" customFormat="1" x14ac:dyDescent="0.25">
      <c r="A380" s="1"/>
      <c r="D380" s="1"/>
      <c r="E380" s="1">
        <v>8</v>
      </c>
      <c r="F380" s="1">
        <v>1</v>
      </c>
      <c r="G380" s="12" t="s">
        <v>555</v>
      </c>
      <c r="H380" s="12" t="s">
        <v>17</v>
      </c>
      <c r="I380" s="12" t="s">
        <v>726</v>
      </c>
    </row>
    <row r="381" spans="1:19" s="12" customFormat="1" x14ac:dyDescent="0.25">
      <c r="A381" s="1"/>
      <c r="D381" s="1"/>
      <c r="E381" s="1">
        <v>16</v>
      </c>
      <c r="F381" s="1">
        <v>32</v>
      </c>
      <c r="G381" s="98" t="s">
        <v>550</v>
      </c>
      <c r="H381" s="98" t="s">
        <v>10</v>
      </c>
      <c r="I381" s="98" t="s">
        <v>727</v>
      </c>
    </row>
    <row r="382" spans="1:19" s="12" customFormat="1" x14ac:dyDescent="0.25">
      <c r="A382" s="1"/>
      <c r="D382" s="1"/>
      <c r="E382" s="1">
        <v>48</v>
      </c>
      <c r="F382" s="1">
        <v>16</v>
      </c>
      <c r="G382" s="12" t="s">
        <v>540</v>
      </c>
      <c r="H382" s="12" t="s">
        <v>10</v>
      </c>
      <c r="I382" s="12" t="s">
        <v>728</v>
      </c>
    </row>
    <row r="383" spans="1:19" s="127" customFormat="1" x14ac:dyDescent="0.25">
      <c r="A383" s="126">
        <v>243</v>
      </c>
      <c r="B383" s="127" t="s">
        <v>544</v>
      </c>
      <c r="C383" s="127" t="s">
        <v>544</v>
      </c>
      <c r="D383" s="126">
        <v>12</v>
      </c>
      <c r="E383" s="126">
        <v>0</v>
      </c>
      <c r="F383" s="126">
        <v>4</v>
      </c>
      <c r="G383" s="127" t="s">
        <v>546</v>
      </c>
      <c r="H383" s="127" t="s">
        <v>12</v>
      </c>
      <c r="I383" s="127" t="s">
        <v>546</v>
      </c>
      <c r="O383" s="127" t="s">
        <v>545</v>
      </c>
      <c r="P383" s="127" t="s">
        <v>23</v>
      </c>
    </row>
    <row r="384" spans="1:19" s="12" customFormat="1" x14ac:dyDescent="0.25">
      <c r="A384" s="1"/>
      <c r="D384" s="1"/>
      <c r="E384" s="1">
        <v>5</v>
      </c>
      <c r="F384" s="1">
        <v>1</v>
      </c>
      <c r="G384" s="12" t="s">
        <v>547</v>
      </c>
      <c r="H384" s="12" t="s">
        <v>17</v>
      </c>
      <c r="P384" s="98"/>
      <c r="Q384" s="98"/>
    </row>
    <row r="385" spans="1:17" s="12" customFormat="1" x14ac:dyDescent="0.25">
      <c r="A385" s="1"/>
      <c r="D385" s="1"/>
      <c r="E385" s="1">
        <v>8</v>
      </c>
      <c r="F385" s="1">
        <v>8</v>
      </c>
      <c r="G385" s="12" t="s">
        <v>548</v>
      </c>
      <c r="H385" s="12" t="s">
        <v>10</v>
      </c>
      <c r="I385" s="12" t="s">
        <v>549</v>
      </c>
      <c r="P385" s="98"/>
      <c r="Q385" s="98"/>
    </row>
    <row r="386" spans="1:17" s="12" customFormat="1" x14ac:dyDescent="0.25">
      <c r="A386" s="1"/>
      <c r="D386" s="1"/>
      <c r="E386" s="1">
        <v>16</v>
      </c>
      <c r="F386" s="1">
        <v>32</v>
      </c>
      <c r="G386" s="12" t="s">
        <v>550</v>
      </c>
      <c r="H386" s="12" t="s">
        <v>10</v>
      </c>
      <c r="I386" s="12" t="s">
        <v>550</v>
      </c>
    </row>
    <row r="387" spans="1:17" s="12" customFormat="1" x14ac:dyDescent="0.25">
      <c r="A387" s="1"/>
      <c r="D387" s="1"/>
      <c r="E387" s="1">
        <v>48</v>
      </c>
      <c r="F387" s="1">
        <v>32</v>
      </c>
      <c r="G387" s="12" t="s">
        <v>551</v>
      </c>
      <c r="H387" s="12" t="s">
        <v>10</v>
      </c>
      <c r="I387" s="12" t="s">
        <v>552</v>
      </c>
      <c r="L387" s="12" t="s">
        <v>25</v>
      </c>
    </row>
    <row r="388" spans="1:17" s="12" customFormat="1" x14ac:dyDescent="0.25">
      <c r="A388" s="1"/>
      <c r="D388" s="1"/>
      <c r="E388" s="1">
        <v>80</v>
      </c>
      <c r="F388" s="1">
        <v>16</v>
      </c>
      <c r="G388" s="12" t="s">
        <v>553</v>
      </c>
      <c r="H388" s="12" t="s">
        <v>10</v>
      </c>
      <c r="I388" s="12" t="s">
        <v>553</v>
      </c>
    </row>
    <row r="389" spans="1:17" s="12" customFormat="1" x14ac:dyDescent="0.25">
      <c r="A389" s="1">
        <v>244</v>
      </c>
      <c r="B389" s="12" t="s">
        <v>554</v>
      </c>
      <c r="C389" s="12" t="s">
        <v>554</v>
      </c>
      <c r="D389" s="1">
        <v>1</v>
      </c>
      <c r="E389" s="1">
        <v>0</v>
      </c>
      <c r="F389" s="1">
        <v>1</v>
      </c>
      <c r="G389" s="12" t="s">
        <v>555</v>
      </c>
      <c r="H389" s="12" t="s">
        <v>17</v>
      </c>
      <c r="I389" s="12" t="s">
        <v>556</v>
      </c>
    </row>
    <row r="390" spans="1:17" s="12" customFormat="1" x14ac:dyDescent="0.25">
      <c r="A390" s="1">
        <v>245</v>
      </c>
      <c r="B390" s="12" t="s">
        <v>557</v>
      </c>
      <c r="C390" s="12" t="s">
        <v>558</v>
      </c>
      <c r="D390" s="1">
        <v>1</v>
      </c>
      <c r="E390" s="1">
        <v>0</v>
      </c>
      <c r="F390" s="1">
        <v>1</v>
      </c>
      <c r="G390" s="12" t="s">
        <v>555</v>
      </c>
      <c r="H390" s="12" t="s">
        <v>17</v>
      </c>
      <c r="I390" s="12" t="s">
        <v>559</v>
      </c>
    </row>
    <row r="391" spans="1:17" s="12" customFormat="1" x14ac:dyDescent="0.25">
      <c r="A391" s="1"/>
      <c r="D391" s="1"/>
      <c r="E391" s="1">
        <v>1</v>
      </c>
      <c r="F391" s="1">
        <v>1</v>
      </c>
      <c r="G391" s="12" t="s">
        <v>113</v>
      </c>
      <c r="H391" s="12" t="s">
        <v>17</v>
      </c>
      <c r="I391" s="12" t="s">
        <v>560</v>
      </c>
    </row>
    <row r="392" spans="1:17" s="12" customFormat="1" x14ac:dyDescent="0.25">
      <c r="A392" s="1">
        <v>246</v>
      </c>
      <c r="B392" s="12" t="s">
        <v>561</v>
      </c>
      <c r="C392" s="12" t="s">
        <v>562</v>
      </c>
      <c r="D392" s="1">
        <v>2</v>
      </c>
      <c r="E392" s="1">
        <v>0</v>
      </c>
      <c r="F392" s="1">
        <v>16</v>
      </c>
      <c r="G392" s="12" t="s">
        <v>540</v>
      </c>
      <c r="H392" s="12" t="s">
        <v>10</v>
      </c>
      <c r="I392" s="12" t="s">
        <v>540</v>
      </c>
    </row>
    <row r="393" spans="1:17" s="12" customFormat="1" x14ac:dyDescent="0.25">
      <c r="A393" s="1">
        <v>247</v>
      </c>
      <c r="B393" s="12" t="s">
        <v>563</v>
      </c>
      <c r="C393" s="12" t="s">
        <v>564</v>
      </c>
      <c r="D393" s="1">
        <v>32</v>
      </c>
      <c r="E393" s="1">
        <v>0</v>
      </c>
      <c r="F393" s="1">
        <f>32*8</f>
        <v>256</v>
      </c>
      <c r="G393" s="12" t="s">
        <v>565</v>
      </c>
      <c r="H393" s="12" t="s">
        <v>532</v>
      </c>
      <c r="I393" s="12" t="s">
        <v>565</v>
      </c>
    </row>
    <row r="394" spans="1:17" s="12" customFormat="1" x14ac:dyDescent="0.25">
      <c r="A394" s="1">
        <v>248</v>
      </c>
      <c r="B394" s="12" t="s">
        <v>566</v>
      </c>
      <c r="C394" s="12" t="s">
        <v>567</v>
      </c>
      <c r="D394" s="1">
        <v>32</v>
      </c>
      <c r="E394" s="1">
        <v>0</v>
      </c>
      <c r="F394" s="1">
        <f t="shared" ref="F394:F400" si="10">32*8</f>
        <v>256</v>
      </c>
      <c r="G394" s="12" t="s">
        <v>565</v>
      </c>
      <c r="H394" s="12" t="s">
        <v>532</v>
      </c>
      <c r="I394" s="12" t="s">
        <v>565</v>
      </c>
    </row>
    <row r="395" spans="1:17" s="12" customFormat="1" x14ac:dyDescent="0.25">
      <c r="A395" s="1">
        <v>249</v>
      </c>
      <c r="B395" s="12" t="s">
        <v>568</v>
      </c>
      <c r="C395" s="12" t="s">
        <v>569</v>
      </c>
      <c r="D395" s="1">
        <v>32</v>
      </c>
      <c r="E395" s="1">
        <v>0</v>
      </c>
      <c r="F395" s="1">
        <f t="shared" si="10"/>
        <v>256</v>
      </c>
      <c r="G395" s="12" t="s">
        <v>565</v>
      </c>
      <c r="H395" s="12" t="s">
        <v>532</v>
      </c>
      <c r="I395" s="12" t="s">
        <v>565</v>
      </c>
    </row>
    <row r="396" spans="1:17" s="12" customFormat="1" x14ac:dyDescent="0.25">
      <c r="A396" s="1">
        <v>250</v>
      </c>
      <c r="B396" s="12" t="s">
        <v>570</v>
      </c>
      <c r="C396" s="12" t="s">
        <v>571</v>
      </c>
      <c r="D396" s="1">
        <v>32</v>
      </c>
      <c r="E396" s="1">
        <v>0</v>
      </c>
      <c r="F396" s="1">
        <f t="shared" si="10"/>
        <v>256</v>
      </c>
      <c r="G396" s="12" t="s">
        <v>565</v>
      </c>
      <c r="H396" s="12" t="s">
        <v>532</v>
      </c>
      <c r="I396" s="12" t="s">
        <v>565</v>
      </c>
    </row>
    <row r="397" spans="1:17" s="12" customFormat="1" x14ac:dyDescent="0.25">
      <c r="A397" s="1">
        <v>251</v>
      </c>
      <c r="B397" s="12" t="s">
        <v>572</v>
      </c>
      <c r="C397" s="12" t="s">
        <v>573</v>
      </c>
      <c r="D397" s="1">
        <v>32</v>
      </c>
      <c r="E397" s="1">
        <v>0</v>
      </c>
      <c r="F397" s="1">
        <f t="shared" si="10"/>
        <v>256</v>
      </c>
      <c r="G397" s="12" t="s">
        <v>565</v>
      </c>
      <c r="H397" s="12" t="s">
        <v>532</v>
      </c>
      <c r="I397" s="12" t="s">
        <v>565</v>
      </c>
    </row>
    <row r="398" spans="1:17" s="12" customFormat="1" x14ac:dyDescent="0.25">
      <c r="A398" s="1">
        <v>252</v>
      </c>
      <c r="B398" s="12" t="s">
        <v>574</v>
      </c>
      <c r="C398" s="12" t="s">
        <v>575</v>
      </c>
      <c r="D398" s="1">
        <v>32</v>
      </c>
      <c r="E398" s="1">
        <v>0</v>
      </c>
      <c r="F398" s="1">
        <f t="shared" si="10"/>
        <v>256</v>
      </c>
      <c r="G398" s="12" t="s">
        <v>565</v>
      </c>
      <c r="H398" s="12" t="s">
        <v>532</v>
      </c>
      <c r="I398" s="12" t="s">
        <v>565</v>
      </c>
    </row>
    <row r="399" spans="1:17" s="12" customFormat="1" x14ac:dyDescent="0.25">
      <c r="A399" s="1">
        <v>253</v>
      </c>
      <c r="B399" s="12" t="s">
        <v>576</v>
      </c>
      <c r="C399" s="12" t="s">
        <v>577</v>
      </c>
      <c r="D399" s="1">
        <v>32</v>
      </c>
      <c r="E399" s="1">
        <v>0</v>
      </c>
      <c r="F399" s="1">
        <f t="shared" si="10"/>
        <v>256</v>
      </c>
      <c r="G399" s="12" t="s">
        <v>565</v>
      </c>
      <c r="H399" s="12" t="s">
        <v>532</v>
      </c>
      <c r="I399" s="12" t="s">
        <v>565</v>
      </c>
    </row>
    <row r="400" spans="1:17" s="12" customFormat="1" x14ac:dyDescent="0.25">
      <c r="A400" s="1">
        <v>254</v>
      </c>
      <c r="B400" s="12" t="s">
        <v>578</v>
      </c>
      <c r="C400" s="12" t="s">
        <v>579</v>
      </c>
      <c r="D400" s="1">
        <v>32</v>
      </c>
      <c r="E400" s="1">
        <v>0</v>
      </c>
      <c r="F400" s="1">
        <f t="shared" si="10"/>
        <v>256</v>
      </c>
      <c r="G400" s="12" t="s">
        <v>565</v>
      </c>
      <c r="H400" s="12" t="s">
        <v>532</v>
      </c>
      <c r="I400" s="12" t="s">
        <v>565</v>
      </c>
    </row>
  </sheetData>
  <conditionalFormatting sqref="A107:D107">
    <cfRule type="expression" dxfId="129" priority="103">
      <formula>AND(#REF!&lt;&gt;"",COLUMN(A107)&gt;=5,COLUMN(A107)&lt;=24)</formula>
    </cfRule>
    <cfRule type="expression" dxfId="128" priority="104">
      <formula>AND(#REF!&lt;&gt;"List",#REF!&lt;&gt;"",COLUMN(A107)&gt;=17,COLUMN(A107)&lt;=25)</formula>
    </cfRule>
    <cfRule type="expression" dxfId="127" priority="105">
      <formula>AND(OR(AND(COLUMN(A107)&gt;=6,COLUMN(A107)&lt;=21),COLUMN(#REF!)=25),#REF!&lt;&gt;"")</formula>
    </cfRule>
    <cfRule type="expression" dxfId="126" priority="106">
      <formula>AND(COLUMN(A107)&gt;=22,COLUMN(A107)&lt;=25,OR(#REF!&lt;&gt;"",#REF!&lt;&gt;""))</formula>
    </cfRule>
  </conditionalFormatting>
  <conditionalFormatting sqref="A348:D348">
    <cfRule type="expression" dxfId="125" priority="58">
      <formula>AND(#REF!&lt;&gt;"",COLUMN(A348)&gt;=5,COLUMN(A348)&lt;=24)</formula>
    </cfRule>
    <cfRule type="expression" dxfId="124" priority="59">
      <formula>AND(#REF!&lt;&gt;"List",#REF!&lt;&gt;"",COLUMN(A348)&gt;=17,COLUMN(A348)&lt;=25)</formula>
    </cfRule>
    <cfRule type="expression" dxfId="123" priority="60">
      <formula>AND(OR(AND(COLUMN(A348)&gt;=6,COLUMN(A348)&lt;=21),COLUMN(#REF!)=25),#REF!&lt;&gt;"")</formula>
    </cfRule>
    <cfRule type="expression" dxfId="122" priority="61">
      <formula>AND(COLUMN(A348)&gt;=22,COLUMN(A348)&lt;=25,OR(#REF!&lt;&gt;"",#REF!&lt;&gt;""))</formula>
    </cfRule>
  </conditionalFormatting>
  <conditionalFormatting sqref="A348:D348">
    <cfRule type="expression" dxfId="121" priority="62">
      <formula>AND(#REF!&lt;&gt;"",COLUMN(A348)&gt;=5,COLUMN(A348)&lt;=24)</formula>
    </cfRule>
    <cfRule type="expression" dxfId="120" priority="63">
      <formula>AND(#REF!&lt;&gt;"List",#REF!&lt;&gt;"",COLUMN(A348)&gt;=17,COLUMN(A348)&lt;=25)</formula>
    </cfRule>
    <cfRule type="expression" dxfId="119" priority="64">
      <formula>AND(OR(AND(COLUMN(A348)&gt;=6,COLUMN(A348)&lt;=21),COLUMN(#REF!)=25),#REF!&lt;&gt;"")</formula>
    </cfRule>
    <cfRule type="expression" dxfId="118" priority="65">
      <formula>AND(COLUMN(A348)&gt;=22,COLUMN(A348)&lt;=25,OR(#REF!&lt;&gt;"",#REF!&lt;&gt;""))</formula>
    </cfRule>
  </conditionalFormatting>
  <conditionalFormatting sqref="A348:D348">
    <cfRule type="expression" dxfId="117" priority="1619">
      <formula>AND(OR(#REF!="List",#REF!="Boolean",#REF!="Byte Array",#REF!=""),COLUMN(A348)&gt;=12,COLUMN(A348)&lt;=16)</formula>
    </cfRule>
    <cfRule type="expression" dxfId="116" priority="1620">
      <formula>AND(OR($D348=0,$D348=""),#REF!="",$A348&lt;&gt;"",COLUMN(A348)&gt;=6,COLUMN(A348)&lt;=25)</formula>
    </cfRule>
  </conditionalFormatting>
  <conditionalFormatting sqref="A107:D107">
    <cfRule type="expression" dxfId="115" priority="1797">
      <formula>AND(OR(#REF!="List",#REF!="Boolean",#REF!="Byte Array",#REF!=""),COLUMN(A107)&gt;=12,COLUMN(A107)&lt;=16)</formula>
    </cfRule>
    <cfRule type="expression" dxfId="114" priority="1798">
      <formula>AND(OR($D107=0,$D107=""),#REF!="",$A107&lt;&gt;"",COLUMN(A107)&gt;=6,COLUMN(A107)&lt;=25)</formula>
    </cfRule>
  </conditionalFormatting>
  <conditionalFormatting sqref="E212:E234 A352:F352 H212:H216 E69:E87 A25:N26 A108:D108 A379:C379 A381:D381 J379:N379 Q352:XFD352 A350:XFD351 A214:XFD215 A72:XFD76 A57:XFD68 A78:XFD87 A70:XFD70 A217:XFD338 A340:XFD344 A99:XFD106 A111:XFD212 A360:XFD366 A402:XFD1048576 A394:XFD400 A2:XFD22 A36:XFD36 A24:XFD24 T25:XFD26 A38:XFD39 A94:XFD97 E89:XFD90 E92:XFD92 I354:XFD357 E358:XFD358 A372:XFD378 A380:XFD380 A382:XFD382 J381:XFD381 P379:XFD379">
    <cfRule type="expression" dxfId="113" priority="1799">
      <formula>AND($W2&lt;&gt;"",COLUMN(A2)&gt;=5,COLUMN(A2)&lt;=24)</formula>
    </cfRule>
    <cfRule type="expression" dxfId="112" priority="1800">
      <formula>AND($H2&lt;&gt;"List",$H2&lt;&gt;"",COLUMN(A2)&gt;=17,COLUMN(A2)&lt;=25)</formula>
    </cfRule>
    <cfRule type="expression" dxfId="111" priority="1801">
      <formula>AND(OR(AND(COLUMN(A2)&gt;=6,COLUMN(A2)&lt;=21),COLUMN(A1)=25),$T2&lt;&gt;"")</formula>
    </cfRule>
    <cfRule type="expression" dxfId="110" priority="1802">
      <formula>AND(COLUMN(A2)&gt;=22,COLUMN(A2)&lt;=25,OR($E2&lt;&gt;"",$P2&lt;&gt;""))</formula>
    </cfRule>
  </conditionalFormatting>
  <conditionalFormatting sqref="G352:P352 A353:H357 O25:S34 E55:H55 E107:H107 O371 D379:I379 E381:I381 O379">
    <cfRule type="expression" dxfId="109" priority="2163">
      <formula>AND(COLUMN(A25)&gt;=22,COLUMN(A25)&lt;=24,OR($E25&lt;&gt;"",$P25&lt;&gt;""))</formula>
    </cfRule>
    <cfRule type="expression" dxfId="108" priority="2164">
      <formula>AND(COLUMN(A25)&gt;=6,COLUMN(A25)&lt;=21,$T25&lt;&gt;"")</formula>
    </cfRule>
    <cfRule type="expression" dxfId="107" priority="2165">
      <formula>AND($H25&lt;&gt;"List",$H25&lt;&gt;"",COLUMN(A25)&gt;=17,COLUMN(A25)&lt;=25)</formula>
    </cfRule>
  </conditionalFormatting>
  <conditionalFormatting sqref="E78 A33:N33 A71:XFD71 T33:XFD33">
    <cfRule type="expression" dxfId="106" priority="2172">
      <formula>AND($W33&lt;&gt;"",COLUMN(A33)&gt;=5,COLUMN(A33)&lt;=24)</formula>
    </cfRule>
    <cfRule type="expression" dxfId="105" priority="2173">
      <formula>AND($H33&lt;&gt;"List",$H33&lt;&gt;"",COLUMN(A33)&gt;=17,COLUMN(A33)&lt;=25)</formula>
    </cfRule>
    <cfRule type="expression" dxfId="104" priority="2174">
      <formula>AND(OR(AND(COLUMN(A33)&gt;=6,COLUMN(A33)&lt;=21),COLUMN(A25)=25),$T33&lt;&gt;"")</formula>
    </cfRule>
    <cfRule type="expression" dxfId="103" priority="2175">
      <formula>AND(COLUMN(A33)&gt;=22,COLUMN(A33)&lt;=25,OR($E33&lt;&gt;"",$P33&lt;&gt;""))</formula>
    </cfRule>
  </conditionalFormatting>
  <conditionalFormatting sqref="E71 A28:N28 T28:XFD28 A41:XFD41">
    <cfRule type="expression" dxfId="102" priority="2204">
      <formula>AND($W28&lt;&gt;"",COLUMN(A28)&gt;=5,COLUMN(A28)&lt;=24)</formula>
    </cfRule>
    <cfRule type="expression" dxfId="101" priority="2205">
      <formula>AND($H28&lt;&gt;"List",$H28&lt;&gt;"",COLUMN(A28)&gt;=17,COLUMN(A28)&lt;=25)</formula>
    </cfRule>
    <cfRule type="expression" dxfId="100" priority="2206">
      <formula>AND(OR(AND(COLUMN(A28)&gt;=6,COLUMN(A28)&lt;=21),COLUMN(A25)=25),$T28&lt;&gt;"")</formula>
    </cfRule>
    <cfRule type="expression" dxfId="99" priority="2207">
      <formula>AND(COLUMN(A28)&gt;=22,COLUMN(A28)&lt;=25,OR($E28&lt;&gt;"",$P28&lt;&gt;""))</formula>
    </cfRule>
  </conditionalFormatting>
  <conditionalFormatting sqref="E71 A30:N30 T30:XFD30 A45:XFD45">
    <cfRule type="expression" dxfId="98" priority="2236">
      <formula>AND($W30&lt;&gt;"",COLUMN(A30)&gt;=5,COLUMN(A30)&lt;=24)</formula>
    </cfRule>
    <cfRule type="expression" dxfId="97" priority="2237">
      <formula>AND($H30&lt;&gt;"List",$H30&lt;&gt;"",COLUMN(A30)&gt;=17,COLUMN(A30)&lt;=25)</formula>
    </cfRule>
    <cfRule type="expression" dxfId="96" priority="2238">
      <formula>AND(OR(AND(COLUMN(A30)&gt;=6,COLUMN(A30)&lt;=21),COLUMN(A25)=25),$T30&lt;&gt;"")</formula>
    </cfRule>
    <cfRule type="expression" dxfId="95" priority="2239">
      <formula>AND(COLUMN(A30)&gt;=22,COLUMN(A30)&lt;=25,OR($E30&lt;&gt;"",$P30&lt;&gt;""))</formula>
    </cfRule>
  </conditionalFormatting>
  <conditionalFormatting sqref="E78 A34:N34 T34:XFD34 A50:XFD51">
    <cfRule type="expression" dxfId="94" priority="2268">
      <formula>AND($W34&lt;&gt;"",COLUMN(A34)&gt;=5,COLUMN(A34)&lt;=24)</formula>
    </cfRule>
    <cfRule type="expression" dxfId="93" priority="2269">
      <formula>AND($H34&lt;&gt;"List",$H34&lt;&gt;"",COLUMN(A34)&gt;=17,COLUMN(A34)&lt;=25)</formula>
    </cfRule>
    <cfRule type="expression" dxfId="92" priority="2270">
      <formula>AND(OR(AND(COLUMN(A34)&gt;=6,COLUMN(A34)&lt;=21),COLUMN(A25)=25),$T34&lt;&gt;"")</formula>
    </cfRule>
    <cfRule type="expression" dxfId="91" priority="2271">
      <formula>AND(COLUMN(A34)&gt;=22,COLUMN(A34)&lt;=25,OR($E34&lt;&gt;"",$P34&lt;&gt;""))</formula>
    </cfRule>
  </conditionalFormatting>
  <conditionalFormatting sqref="I55 A371:N371 I107 A98:XFD98 A345:XFD346 A367:XFD370 A383:XFD393 A37:XFD37 A93:XFD93 A88:XFD88 E91:XFD91 E348:XFD348 I353:XFD353 P371:XFD371">
    <cfRule type="expression" dxfId="90" priority="2303">
      <formula>AND($W37&lt;&gt;"",COLUMN(A37)&gt;=5,COLUMN(A37)&lt;=24)</formula>
    </cfRule>
    <cfRule type="expression" dxfId="89" priority="2304">
      <formula>AND($H37&lt;&gt;"List",$H37&lt;&gt;"",COLUMN(A37)&gt;=17,COLUMN(A37)&lt;=25)</formula>
    </cfRule>
    <cfRule type="expression" dxfId="88" priority="2305">
      <formula>AND(OR(AND(COLUMN(A37)&gt;=6,COLUMN(A37)&lt;=21),COLUMN(#REF!)=25),$T37&lt;&gt;"")</formula>
    </cfRule>
    <cfRule type="expression" dxfId="87" priority="2306">
      <formula>AND(COLUMN(A37)&gt;=22,COLUMN(A37)&lt;=25,OR($E37&lt;&gt;"",$P37&lt;&gt;""))</formula>
    </cfRule>
  </conditionalFormatting>
  <conditionalFormatting sqref="E107:H107">
    <cfRule type="expression" dxfId="86" priority="2451">
      <formula>AND(OR(#REF!=0,#REF!=""),#REF!&lt;&gt;"",COLUMN(E107)&gt;=6,COLUMN(E107)&lt;=25)</formula>
    </cfRule>
    <cfRule type="expression" dxfId="85" priority="2452">
      <formula>AND(OR($H107="List",$H107="Boolean",$H107="Byte Array",$H107=""),COLUMN(E107)&gt;=12,COLUMN(E107)&lt;=16)</formula>
    </cfRule>
  </conditionalFormatting>
  <conditionalFormatting sqref="E348:XFD348">
    <cfRule type="expression" dxfId="84" priority="2467">
      <formula>AND(OR($H348="List",$H348="Boolean",$H348="Byte Array",$H348=""),COLUMN(E348)&gt;=12,COLUMN(E348)&lt;=16)</formula>
    </cfRule>
    <cfRule type="expression" dxfId="83" priority="2468">
      <formula>AND(OR(#REF!=0,#REF!=""),$W348="",#REF!&lt;&gt;"",COLUMN(E348)&gt;=6,COLUMN(E348)&lt;=25)</formula>
    </cfRule>
  </conditionalFormatting>
  <conditionalFormatting sqref="E108:XFD108">
    <cfRule type="expression" dxfId="82" priority="2511">
      <formula>AND($W108&lt;&gt;"",COLUMN(E108)&gt;=5,COLUMN(E108)&lt;=24)</formula>
    </cfRule>
    <cfRule type="expression" dxfId="81" priority="2512">
      <formula>AND($H108&lt;&gt;"List",$H108&lt;&gt;"",COLUMN(E108)&gt;=17,COLUMN(E108)&lt;=25)</formula>
    </cfRule>
    <cfRule type="expression" dxfId="80" priority="2513">
      <formula>AND(OR(AND(COLUMN(E108)&gt;=6,COLUMN(E108)&lt;=21),COLUMN(#REF!)=25),$T108&lt;&gt;"")</formula>
    </cfRule>
    <cfRule type="expression" dxfId="79" priority="2514">
      <formula>AND(COLUMN(E108)&gt;=22,COLUMN(E108)&lt;=25,OR($E108&lt;&gt;"",$P108&lt;&gt;""))</formula>
    </cfRule>
  </conditionalFormatting>
  <conditionalFormatting sqref="E109:XFD109">
    <cfRule type="expression" dxfId="78" priority="2523">
      <formula>AND($W109&lt;&gt;"",COLUMN(E109)&gt;=5,COLUMN(E109)&lt;=24)</formula>
    </cfRule>
    <cfRule type="expression" dxfId="77" priority="2524">
      <formula>AND($H109&lt;&gt;"List",$H109&lt;&gt;"",COLUMN(E109)&gt;=17,COLUMN(E109)&lt;=25)</formula>
    </cfRule>
    <cfRule type="expression" dxfId="76" priority="2525">
      <formula>AND(OR(AND(COLUMN(E109)&gt;=6,COLUMN(E109)&lt;=21),COLUMN(#REF!)=25),$T109&lt;&gt;"")</formula>
    </cfRule>
    <cfRule type="expression" dxfId="75" priority="2526">
      <formula>AND(COLUMN(E109)&gt;=22,COLUMN(E109)&lt;=25,OR($E109&lt;&gt;"",$P109&lt;&gt;""))</formula>
    </cfRule>
  </conditionalFormatting>
  <conditionalFormatting sqref="I107:XFD107">
    <cfRule type="expression" dxfId="74" priority="2535">
      <formula>AND($W107&lt;&gt;"",COLUMN(I107)&gt;=5,COLUMN(I107)&lt;=24)</formula>
    </cfRule>
    <cfRule type="expression" dxfId="73" priority="2536">
      <formula>AND($H107&lt;&gt;"List",$H107&lt;&gt;"",COLUMN(I107)&gt;=17,COLUMN(I107)&lt;=25)</formula>
    </cfRule>
    <cfRule type="expression" dxfId="72" priority="2537">
      <formula>AND(OR(AND(COLUMN(I107)&gt;=6,COLUMN(I107)&lt;=21),COLUMN(#REF!)=25),$T107&lt;&gt;"")</formula>
    </cfRule>
    <cfRule type="expression" dxfId="71" priority="2538">
      <formula>AND(COLUMN(I107)&gt;=22,COLUMN(I107)&lt;=25,OR($E107&lt;&gt;"",$P107&lt;&gt;""))</formula>
    </cfRule>
  </conditionalFormatting>
  <conditionalFormatting sqref="A352:F352 A25:N34 A371:N371 A379:C379 J379:N379 A381:D381 Q352:XFD352 A1:XFD24 A108:XFD347 A359:XFD370 A56:XFD88 A349:XFD351 A382:XFD1048576 A93:XFD106 T25:XFD34 A35:XFD54 P371:XFD371 A372:XFD378 A380:XFD380 J381:XFD381 P379:XFD379">
    <cfRule type="expression" dxfId="70" priority="2543">
      <formula>AND(OR($H1="List",$H1="Boolean",$H1="Byte Array",$H1=""),COLUMN(A1)&gt;=12,COLUMN(A1)&lt;=16)</formula>
    </cfRule>
    <cfRule type="expression" dxfId="69" priority="2544">
      <formula>AND(OR($D1=0,$D1=""),$W1="",$A1&lt;&gt;"",COLUMN(A1)&gt;=6,COLUMN(A1)&lt;=25)</formula>
    </cfRule>
  </conditionalFormatting>
  <conditionalFormatting sqref="G352:P352 O25:S34 E55:H55 A353:H357 O371 D379:I379 E381:I381 O379">
    <cfRule type="expression" dxfId="68" priority="2639">
      <formula>AND(OR($D25=0,$D25=""),$A25&lt;&gt;"",COLUMN(A25)&gt;=6,COLUMN(A25)&lt;=25)</formula>
    </cfRule>
    <cfRule type="expression" dxfId="67" priority="2640">
      <formula>AND(OR($H25="List",$H25="Boolean",$H25="Byte Array",$H25=""),COLUMN(A25)&gt;=12,COLUMN(A25)&lt;=16)</formula>
    </cfRule>
  </conditionalFormatting>
  <conditionalFormatting sqref="A27:N27 A109:D109 A213:XFD213 A216:XFD216 A77:XFD77 A347:XFD347 A339:XFD339 A23:XFD23 T27:XFD27 A40:XFD40">
    <cfRule type="expression" dxfId="66" priority="2663">
      <formula>AND($W23&lt;&gt;"",COLUMN(A23)&gt;=5,COLUMN(A23)&lt;=24)</formula>
    </cfRule>
    <cfRule type="expression" dxfId="65" priority="2664">
      <formula>AND($H23&lt;&gt;"List",$H23&lt;&gt;"",COLUMN(A23)&gt;=17,COLUMN(A23)&lt;=25)</formula>
    </cfRule>
    <cfRule type="expression" dxfId="64" priority="2665">
      <formula>AND(OR(AND(COLUMN(A23)&gt;=6,COLUMN(A23)&lt;=21),COLUMN(A21)=25),$T23&lt;&gt;"")</formula>
    </cfRule>
    <cfRule type="expression" dxfId="63" priority="2666">
      <formula>AND(COLUMN(A23)&gt;=22,COLUMN(A23)&lt;=25,OR($E23&lt;&gt;"",$P23&lt;&gt;""))</formula>
    </cfRule>
  </conditionalFormatting>
  <conditionalFormatting sqref="A56:XFD56">
    <cfRule type="expression" dxfId="62" priority="2767">
      <formula>AND($W56&lt;&gt;"",COLUMN(A56)&gt;=5,COLUMN(A56)&lt;=24)</formula>
    </cfRule>
    <cfRule type="expression" dxfId="61" priority="2768">
      <formula>AND($H56&lt;&gt;"List",$H56&lt;&gt;"",COLUMN(A56)&gt;=17,COLUMN(A56)&lt;=25)</formula>
    </cfRule>
    <cfRule type="expression" dxfId="60" priority="2769">
      <formula>AND(COLUMN(A56)&gt;=22,COLUMN(A56)&lt;=25,OR($E56&lt;&gt;"",$P56&lt;&gt;""))</formula>
    </cfRule>
  </conditionalFormatting>
  <conditionalFormatting sqref="A69:XFD69">
    <cfRule type="expression" dxfId="59" priority="2776">
      <formula>AND($W69&lt;&gt;"",COLUMN(A69)&gt;=5,COLUMN(A69)&lt;=24)</formula>
    </cfRule>
    <cfRule type="expression" dxfId="58" priority="2777">
      <formula>AND($H69&lt;&gt;"List",$H69&lt;&gt;"",COLUMN(A69)&gt;=17,COLUMN(A69)&lt;=25)</formula>
    </cfRule>
    <cfRule type="expression" dxfId="57" priority="2778">
      <formula>AND(OR(AND(COLUMN(A69)&gt;=6,COLUMN(A69)&lt;=21),COLUMN(A77)=25),$T69&lt;&gt;"")</formula>
    </cfRule>
    <cfRule type="expression" dxfId="56" priority="2779">
      <formula>AND(COLUMN(A69)&gt;=22,COLUMN(A69)&lt;=25,OR($E69&lt;&gt;"",$P69&lt;&gt;""))</formula>
    </cfRule>
  </conditionalFormatting>
  <conditionalFormatting sqref="A31:N31 A349:XFD349 T31:XFD31 A46:XFD46">
    <cfRule type="expression" dxfId="55" priority="2788">
      <formula>AND($W31&lt;&gt;"",COLUMN(A31)&gt;=5,COLUMN(A31)&lt;=24)</formula>
    </cfRule>
    <cfRule type="expression" dxfId="54" priority="2789">
      <formula>AND($H31&lt;&gt;"List",$H31&lt;&gt;"",COLUMN(A31)&gt;=17,COLUMN(A31)&lt;=25)</formula>
    </cfRule>
    <cfRule type="expression" dxfId="53" priority="2790">
      <formula>AND(OR(AND(COLUMN(A31)&gt;=6,COLUMN(A31)&lt;=21),COLUMN(A25)=25),$T31&lt;&gt;"")</formula>
    </cfRule>
    <cfRule type="expression" dxfId="52" priority="2791">
      <formula>AND(COLUMN(A31)&gt;=22,COLUMN(A31)&lt;=25,OR($E31&lt;&gt;"",$P31&lt;&gt;""))</formula>
    </cfRule>
  </conditionalFormatting>
  <conditionalFormatting sqref="A401:XFD401">
    <cfRule type="expression" dxfId="51" priority="2831">
      <formula>AND($W401&lt;&gt;"",COLUMN(A401)&gt;=5,COLUMN(A401)&lt;=24)</formula>
    </cfRule>
    <cfRule type="expression" dxfId="50" priority="2832">
      <formula>AND($H401&lt;&gt;"List",$H401&lt;&gt;"",COLUMN(A401)&gt;=17,COLUMN(A401)&lt;=25)</formula>
    </cfRule>
    <cfRule type="expression" dxfId="49" priority="2833">
      <formula>AND(OR(AND(COLUMN(A401)&gt;=6,COLUMN(A401)&lt;=21),COLUMN(A366)=25),$T401&lt;&gt;"")</formula>
    </cfRule>
    <cfRule type="expression" dxfId="48" priority="2834">
      <formula>AND(COLUMN(A401)&gt;=22,COLUMN(A401)&lt;=25,OR($E401&lt;&gt;"",$P401&lt;&gt;""))</formula>
    </cfRule>
  </conditionalFormatting>
  <conditionalFormatting sqref="A35:XFD35">
    <cfRule type="expression" dxfId="47" priority="2843">
      <formula>AND($W35&lt;&gt;"",COLUMN(A35)&gt;=5,COLUMN(A35)&lt;=24)</formula>
    </cfRule>
    <cfRule type="expression" dxfId="46" priority="2844">
      <formula>AND($H35&lt;&gt;"List",$H35&lt;&gt;"",COLUMN(A35)&gt;=17,COLUMN(A35)&lt;=25)</formula>
    </cfRule>
    <cfRule type="expression" dxfId="45" priority="2845">
      <formula>AND(OR(AND(COLUMN(A35)&gt;=6,COLUMN(A35)&lt;=21),COLUMN(A25)=25),$T35&lt;&gt;"")</formula>
    </cfRule>
    <cfRule type="expression" dxfId="44" priority="2846">
      <formula>AND(COLUMN(A35)&gt;=22,COLUMN(A35)&lt;=25,OR($E35&lt;&gt;"",$P35&lt;&gt;""))</formula>
    </cfRule>
  </conditionalFormatting>
  <conditionalFormatting sqref="A32:N32 T32:XFD32 A47:XFD49 A359:XFD359">
    <cfRule type="expression" dxfId="43" priority="2855">
      <formula>AND($W32&lt;&gt;"",COLUMN(A32)&gt;=5,COLUMN(A32)&lt;=24)</formula>
    </cfRule>
    <cfRule type="expression" dxfId="42" priority="2856">
      <formula>AND($H32&lt;&gt;"List",$H32&lt;&gt;"",COLUMN(A32)&gt;=17,COLUMN(A32)&lt;=25)</formula>
    </cfRule>
    <cfRule type="expression" dxfId="41" priority="2857">
      <formula>AND(OR(AND(COLUMN(A32)&gt;=6,COLUMN(A32)&lt;=21),COLUMN(A25)=25),$T32&lt;&gt;"")</formula>
    </cfRule>
    <cfRule type="expression" dxfId="40" priority="2858">
      <formula>AND(COLUMN(A32)&gt;=22,COLUMN(A32)&lt;=25,OR($E32&lt;&gt;"",$P32&lt;&gt;""))</formula>
    </cfRule>
  </conditionalFormatting>
  <conditionalFormatting sqref="A29:N29 T29:XFD29 A42:XFD44 A110:XFD110">
    <cfRule type="expression" dxfId="39" priority="2895">
      <formula>AND($W29&lt;&gt;"",COLUMN(A29)&gt;=5,COLUMN(A29)&lt;=24)</formula>
    </cfRule>
    <cfRule type="expression" dxfId="38" priority="2896">
      <formula>AND($H29&lt;&gt;"List",$H29&lt;&gt;"",COLUMN(A29)&gt;=17,COLUMN(A29)&lt;=25)</formula>
    </cfRule>
    <cfRule type="expression" dxfId="37" priority="2897">
      <formula>AND(OR(AND(COLUMN(A29)&gt;=6,COLUMN(A29)&lt;=21),COLUMN(A25)=25),$T29&lt;&gt;"")</formula>
    </cfRule>
    <cfRule type="expression" dxfId="36" priority="2898">
      <formula>AND(COLUMN(A29)&gt;=22,COLUMN(A29)&lt;=25,OR($E29&lt;&gt;"",$P29&lt;&gt;""))</formula>
    </cfRule>
  </conditionalFormatting>
  <conditionalFormatting sqref="A52:XFD53">
    <cfRule type="expression" dxfId="35" priority="2935">
      <formula>AND($W52&lt;&gt;"",COLUMN(A52)&gt;=5,COLUMN(A52)&lt;=24)</formula>
    </cfRule>
    <cfRule type="expression" dxfId="34" priority="2936">
      <formula>AND($H52&lt;&gt;"List",$H52&lt;&gt;"",COLUMN(A52)&gt;=17,COLUMN(A52)&lt;=25)</formula>
    </cfRule>
    <cfRule type="expression" dxfId="33" priority="2937">
      <formula>AND(OR(AND(COLUMN(A52)&gt;=6,COLUMN(A52)&lt;=21),COLUMN(A40)=25),$T52&lt;&gt;"")</formula>
    </cfRule>
    <cfRule type="expression" dxfId="32" priority="2938">
      <formula>AND(COLUMN(A52)&gt;=22,COLUMN(A52)&lt;=25,OR($E52&lt;&gt;"",$P52&lt;&gt;""))</formula>
    </cfRule>
  </conditionalFormatting>
  <conditionalFormatting sqref="A54:XFD54">
    <cfRule type="expression" dxfId="31" priority="2947">
      <formula>AND($W54&lt;&gt;"",COLUMN(A54)&gt;=5,COLUMN(A54)&lt;=24)</formula>
    </cfRule>
    <cfRule type="expression" dxfId="30" priority="2948">
      <formula>AND($H54&lt;&gt;"List",$H54&lt;&gt;"",COLUMN(A54)&gt;=17,COLUMN(A54)&lt;=25)</formula>
    </cfRule>
    <cfRule type="expression" dxfId="29" priority="2949">
      <formula>AND(OR(AND(COLUMN(A54)&gt;=6,COLUMN(A54)&lt;=21),COLUMN(A41)=25),$T54&lt;&gt;"")</formula>
    </cfRule>
    <cfRule type="expression" dxfId="28" priority="2950">
      <formula>AND(COLUMN(A54)&gt;=22,COLUMN(A54)&lt;=25,OR($E54&lt;&gt;"",$P54&lt;&gt;""))</formula>
    </cfRule>
  </conditionalFormatting>
  <conditionalFormatting sqref="I55:XFD55 E89:XFD91 I107:XFD107 I353:XFD357 E358:XFD358">
    <cfRule type="expression" dxfId="27" priority="2959">
      <formula>AND(OR($H55="List",$H55="Boolean",$H55="Byte Array",$H55=""),COLUMN(E55)&gt;=12,COLUMN(E55)&lt;=16)</formula>
    </cfRule>
    <cfRule type="expression" dxfId="26" priority="2960">
      <formula>AND(OR($D56=0,$D56=""),$W55="",$A56&lt;&gt;"",COLUMN(E55)&gt;=6,COLUMN(E55)&lt;=25)</formula>
    </cfRule>
  </conditionalFormatting>
  <conditionalFormatting sqref="I55:XFD55">
    <cfRule type="expression" dxfId="25" priority="2983">
      <formula>AND($W55&lt;&gt;"",COLUMN(I55)&gt;=5,COLUMN(I55)&lt;=24)</formula>
    </cfRule>
    <cfRule type="expression" dxfId="24" priority="2984">
      <formula>AND($H55&lt;&gt;"List",$H55&lt;&gt;"",COLUMN(I55)&gt;=17,COLUMN(I55)&lt;=25)</formula>
    </cfRule>
    <cfRule type="expression" dxfId="23" priority="2985">
      <formula>AND(OR(AND(COLUMN(I55)&gt;=6,COLUMN(I55)&lt;=21),COLUMN(I38)=25),$T55&lt;&gt;"")</formula>
    </cfRule>
    <cfRule type="expression" dxfId="22" priority="2986">
      <formula>AND(COLUMN(I55)&gt;=22,COLUMN(I55)&lt;=25,OR($E55&lt;&gt;"",$P55&lt;&gt;""))</formula>
    </cfRule>
  </conditionalFormatting>
  <conditionalFormatting sqref="A91:D91 A358:D358">
    <cfRule type="expression" dxfId="21" priority="2991">
      <formula>AND($W90&lt;&gt;"",COLUMN(A91)&gt;=5,COLUMN(A91)&lt;=24)</formula>
    </cfRule>
    <cfRule type="expression" dxfId="20" priority="2992">
      <formula>AND($H90&lt;&gt;"List",$H90&lt;&gt;"",COLUMN(A91)&gt;=17,COLUMN(A91)&lt;=25)</formula>
    </cfRule>
    <cfRule type="expression" dxfId="19" priority="2993">
      <formula>AND(OR(AND(COLUMN(A91)&gt;=6,COLUMN(A91)&lt;=21),COLUMN(A90)=25),$T90&lt;&gt;"")</formula>
    </cfRule>
    <cfRule type="expression" dxfId="18" priority="2994">
      <formula>AND(COLUMN(A91)&gt;=22,COLUMN(A91)&lt;=25,OR($E90&lt;&gt;"",$P90&lt;&gt;""))</formula>
    </cfRule>
  </conditionalFormatting>
  <conditionalFormatting sqref="A90:D92 A358:D358">
    <cfRule type="expression" dxfId="17" priority="2999">
      <formula>AND(OR($H89="List",$H89="Boolean",$H89="Byte Array",$H89=""),COLUMN(A90)&gt;=12,COLUMN(A90)&lt;=16)</formula>
    </cfRule>
    <cfRule type="expression" dxfId="16" priority="3000">
      <formula>AND(OR($D90=0,$D90=""),$W89="",$A90&lt;&gt;"",COLUMN(A90)&gt;=6,COLUMN(A90)&lt;=25)</formula>
    </cfRule>
  </conditionalFormatting>
  <conditionalFormatting sqref="A90:D90">
    <cfRule type="expression" dxfId="15" priority="3003">
      <formula>AND($W89&lt;&gt;"",COLUMN(A90)&gt;=5,COLUMN(A90)&lt;=24)</formula>
    </cfRule>
    <cfRule type="expression" dxfId="14" priority="3004">
      <formula>AND($H89&lt;&gt;"List",$H89&lt;&gt;"",COLUMN(A90)&gt;=17,COLUMN(A90)&lt;=25)</formula>
    </cfRule>
    <cfRule type="expression" dxfId="13" priority="3005">
      <formula>AND(OR(AND(COLUMN(A90)&gt;=6,COLUMN(A90)&lt;=21),COLUMN(A88)=25),$T89&lt;&gt;"")</formula>
    </cfRule>
    <cfRule type="expression" dxfId="12" priority="3006">
      <formula>AND(COLUMN(A90)&gt;=22,COLUMN(A90)&lt;=25,OR($E89&lt;&gt;"",$P89&lt;&gt;""))</formula>
    </cfRule>
  </conditionalFormatting>
  <conditionalFormatting sqref="A92:D92">
    <cfRule type="expression" dxfId="11" priority="3007">
      <formula>AND($W91&lt;&gt;"",COLUMN(A92)&gt;=5,COLUMN(A92)&lt;=24)</formula>
    </cfRule>
    <cfRule type="expression" dxfId="10" priority="3008">
      <formula>AND($H91&lt;&gt;"List",$H91&lt;&gt;"",COLUMN(A92)&gt;=17,COLUMN(A92)&lt;=25)</formula>
    </cfRule>
    <cfRule type="expression" dxfId="9" priority="3009">
      <formula>AND(OR(AND(COLUMN(A92)&gt;=6,COLUMN(A92)&lt;=21),COLUMN(#REF!)=25),$T91&lt;&gt;"")</formula>
    </cfRule>
    <cfRule type="expression" dxfId="8" priority="3010">
      <formula>AND(COLUMN(A92)&gt;=22,COLUMN(A92)&lt;=25,OR($E91&lt;&gt;"",$P91&lt;&gt;""))</formula>
    </cfRule>
  </conditionalFormatting>
  <conditionalFormatting sqref="E92:XFD92">
    <cfRule type="expression" dxfId="7" priority="3011">
      <formula>AND(OR($H92="List",$H92="Boolean",$H92="Byte Array",$H92=""),COLUMN(E92)&gt;=12,COLUMN(E92)&lt;=16)</formula>
    </cfRule>
    <cfRule type="expression" dxfId="6" priority="3012">
      <formula>AND(OR($D98=0,$D98=""),$W92="",$A98&lt;&gt;"",COLUMN(E92)&gt;=6,COLUMN(E92)&lt;=25)</formula>
    </cfRule>
  </conditionalFormatting>
  <dataValidations count="2">
    <dataValidation type="list" allowBlank="1" showInputMessage="1" showErrorMessage="1" sqref="H108:H351 H1:H54 H358:H378 H382:H1048576 H380 H56:H106">
      <formula1>"Boolean, Signed integer, Unsigned integer, List, Byte array, Floating point"</formula1>
    </dataValidation>
    <dataValidation type="list" allowBlank="1" showInputMessage="1" showErrorMessage="1" sqref="H107 H55 D55 H352:H357 H379 H381">
      <formula1>"Boolean, List, Signed integer, Unsigned integer, Byte array, Floating point"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5" id="{EA770F11-1508-4D12-8B45-A8EFB63D57B2}">
            <xm:f>AND(OR('\Users\Chris\AppData\Local\Microsoft\Windows\Temporary Internet Files\Content.Outlook\KJUK3VTE\[CubeSatSwNodeDef.xlsx]Commands'!#REF!=0,'\Users\Chris\AppData\Local\Microsoft\Windows\Temporary Internet Files\Content.Outlook\KJUK3VTE\[CubeSatSwNodeDef.xlsx]Commands'!#REF!=""),'\Users\Chris\AppData\Local\Microsoft\Windows\Temporary Internet Files\Content.Outlook\KJUK3VTE\[CubeSatSwNodeDef.xlsx]Commands'!#REF!&lt;&gt;"",COLUMN('\Users\Chris\AppData\Local\Microsoft\Windows\Temporary Internet Files\Content.Outlook\KJUK3VTE\[CubeSatSwNodeDef.xlsx]Commands'!#REF!)&gt;=6,COLUMN('\Users\Chris\AppData\Local\Microsoft\Windows\Temporary Internet Files\Content.Outlook\KJUK3VTE\[CubeSatSwNodeDef.xlsx]Commands'!#REF!)&lt;=25)</xm:f>
            <x14:dxf>
              <fill>
                <patternFill>
                  <bgColor theme="0" tint="-0.34998626667073579"/>
                </patternFill>
              </fill>
            </x14:dxf>
          </x14:cfRule>
          <x14:cfRule type="expression" priority="146" id="{E8517A50-20A2-4F40-BB41-84C3E4527420}">
            <xm:f>AND(OR('\Users\Chris\AppData\Local\Microsoft\Windows\Temporary Internet Files\Content.Outlook\KJUK3VTE\[CubeSatSwNodeDef.xlsx]Commands'!#REF!="List",'\Users\Chris\AppData\Local\Microsoft\Windows\Temporary Internet Files\Content.Outlook\KJUK3VTE\[CubeSatSwNodeDef.xlsx]Commands'!#REF!="Boolean",'\Users\Chris\AppData\Local\Microsoft\Windows\Temporary Internet Files\Content.Outlook\KJUK3VTE\[CubeSatSwNodeDef.xlsx]Commands'!#REF!="Byte Array",'\Users\Chris\AppData\Local\Microsoft\Windows\Temporary Internet Files\Content.Outlook\KJUK3VTE\[CubeSatSwNodeDef.xlsx]Commands'!#REF!=""),COLUMN('\Users\Chris\AppData\Local\Microsoft\Windows\Temporary Internet Files\Content.Outlook\KJUK3VTE\[CubeSatSwNodeDef.xlsx]Commands'!#REF!)&gt;=12,COLUMN('\Users\Chris\AppData\Local\Microsoft\Windows\Temporary Internet Files\Content.Outlook\KJUK3VTE\[CubeSatSwNodeDef.xlsx]Commands'!#REF!)&lt;=16)</xm:f>
            <x14:dxf>
              <fill>
                <patternFill>
                  <bgColor theme="0" tint="-0.34998626667073579"/>
                </patternFill>
              </fill>
            </x14:dxf>
          </x14:cfRule>
          <xm:sqref>A55:D55</xm:sqref>
        </x14:conditionalFormatting>
        <x14:conditionalFormatting xmlns:xm="http://schemas.microsoft.com/office/excel/2006/main">
          <x14:cfRule type="expression" priority="142" id="{381BC4B4-3A3B-4705-8854-D4BB64D1CFC2}">
            <xm:f>AND(COLUMN('\Users\Chris\AppData\Local\Microsoft\Windows\Temporary Internet Files\Content.Outlook\KJUK3VTE\[CubeSatSwNodeDef.xlsx]Commands'!#REF!)&gt;=22,COLUMN('\Users\Chris\AppData\Local\Microsoft\Windows\Temporary Internet Files\Content.Outlook\KJUK3VTE\[CubeSatSwNodeDef.xlsx]Commands'!#REF!)&lt;=24,OR('\Users\Chris\AppData\Local\Microsoft\Windows\Temporary Internet Files\Content.Outlook\KJUK3VTE\[CubeSatSwNodeDef.xlsx]Commands'!#REF!&lt;&gt;"",'\Users\Chris\AppData\Local\Microsoft\Windows\Temporary Internet Files\Content.Outlook\KJUK3VTE\[CubeSatSwNodeDef.xlsx]Commands'!#REF!&lt;&gt;""))</xm:f>
            <x14:dxf>
              <fill>
                <patternFill>
                  <bgColor theme="0" tint="-0.34998626667073579"/>
                </patternFill>
              </fill>
            </x14:dxf>
          </x14:cfRule>
          <x14:cfRule type="expression" priority="143" id="{37B3D6C8-A3E5-4AD8-A30E-CAF6367D45BA}">
            <xm:f>AND(COLUMN('\Users\Chris\AppData\Local\Microsoft\Windows\Temporary Internet Files\Content.Outlook\KJUK3VTE\[CubeSatSwNodeDef.xlsx]Commands'!#REF!)&gt;=6,COLUMN('\Users\Chris\AppData\Local\Microsoft\Windows\Temporary Internet Files\Content.Outlook\KJUK3VTE\[CubeSatSwNodeDef.xlsx]Commands'!#REF!)&lt;=21,'\Users\Chris\AppData\Local\Microsoft\Windows\Temporary Internet Files\Content.Outlook\KJUK3VTE\[CubeSatSwNodeDef.xlsx]Commands'!#REF!&lt;&gt;"")</xm:f>
            <x14:dxf>
              <fill>
                <patternFill>
                  <bgColor theme="0" tint="-0.34998626667073579"/>
                </patternFill>
              </fill>
            </x14:dxf>
          </x14:cfRule>
          <x14:cfRule type="expression" priority="144" id="{0D240B3D-0865-4D0B-A39C-9DE1B42EAB72}">
            <xm:f>AND('\Users\Chris\AppData\Local\Microsoft\Windows\Temporary Internet Files\Content.Outlook\KJUK3VTE\[CubeSatSwNodeDef.xlsx]Commands'!#REF!&lt;&gt;"List",'\Users\Chris\AppData\Local\Microsoft\Windows\Temporary Internet Files\Content.Outlook\KJUK3VTE\[CubeSatSwNodeDef.xlsx]Commands'!#REF!&lt;&gt;"",COLUMN('\Users\Chris\AppData\Local\Microsoft\Windows\Temporary Internet Files\Content.Outlook\KJUK3VTE\[CubeSatSwNodeDef.xlsx]Commands'!#REF!)&gt;=17,COLUMN('\Users\Chris\AppData\Local\Microsoft\Windows\Temporary Internet Files\Content.Outlook\KJUK3VTE\[CubeSatSwNodeDef.xlsx]Commands'!#REF!)&lt;=25)</xm:f>
            <x14:dxf>
              <fill>
                <patternFill>
                  <bgColor theme="0" tint="-0.34998626667073579"/>
                </patternFill>
              </fill>
            </x14:dxf>
          </x14:cfRule>
          <xm:sqref>A55:D55</xm:sqref>
        </x14:conditionalFormatting>
        <x14:conditionalFormatting xmlns:xm="http://schemas.microsoft.com/office/excel/2006/main">
          <x14:cfRule type="expression" priority="2828" id="{C8828E41-79CA-436F-8387-F390A72EE53C}">
            <xm:f>AND(OR(AND(COLUMN(A56)&gt;=6,COLUMN(A56)&lt;=21),COLUMN('\\homes.surrey.ac.uk\Home\Users\Tich\AppData\Local\Microsoft\Windows\Temporary Internet Files\Content.MSO\[CubeSatSwNodeDef.xlsx]Telemetry'!#REF!)=25),$T56&lt;&gt;"")</xm:f>
            <x14:dxf>
              <fill>
                <patternFill>
                  <bgColor theme="0" tint="-0.34998626667073579"/>
                </patternFill>
              </fill>
            </x14:dxf>
          </x14:cfRule>
          <xm:sqref>A56:XFD56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L8" sqref="L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X28" sqref="X2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Beacon Structure</vt:lpstr>
      <vt:lpstr>Message List</vt:lpstr>
      <vt:lpstr>MixW2 Decoder Operation</vt:lpstr>
      <vt:lpstr>SDR Sharp USB Operation</vt:lpstr>
    </vt:vector>
  </TitlesOfParts>
  <Company>University of Surrey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Lourens Visagie</dc:creator>
  <cp:lastModifiedBy>Chris</cp:lastModifiedBy>
  <dcterms:created xsi:type="dcterms:W3CDTF">2011-03-10T09:27:01Z</dcterms:created>
  <dcterms:modified xsi:type="dcterms:W3CDTF">2015-07-09T07:41:50Z</dcterms:modified>
</cp:coreProperties>
</file>